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" yWindow="660" windowWidth="27360" windowHeight="13815"/>
  </bookViews>
  <sheets>
    <sheet name="Stavba" sheetId="1" r:id="rId1"/>
    <sheet name="SO 01-03 HD1205N1C KL" sheetId="2" r:id="rId2"/>
    <sheet name="SO 01-03 HD1205N1C Rek" sheetId="3" r:id="rId3"/>
    <sheet name="SO 01-03 HD1205N1C Pol" sheetId="4" r:id="rId4"/>
    <sheet name="SO 08 HD1205ESI1 KL" sheetId="5" r:id="rId5"/>
    <sheet name="SO 08 HD1205ESI1 Rek" sheetId="6" r:id="rId6"/>
    <sheet name="SO 08 HD1205ESI1 Pol" sheetId="7" r:id="rId7"/>
    <sheet name="SO 08 HD1205EZS1 KL" sheetId="8" r:id="rId8"/>
    <sheet name="SO 08 HD1205EZS1 Rek" sheetId="9" r:id="rId9"/>
    <sheet name="SO 08 HD1205EZS1 Pol" sheetId="10" r:id="rId10"/>
    <sheet name="SO 08 HD1205HR1 KL" sheetId="11" r:id="rId11"/>
    <sheet name="SO 08 HD1205HR1 Rek" sheetId="12" r:id="rId12"/>
    <sheet name="SO 08 HD1205HR1 Pol" sheetId="13" r:id="rId13"/>
    <sheet name="SO 09 HD1205N2B KL" sheetId="14" r:id="rId14"/>
    <sheet name="SO 09 HD1205N2B Rek" sheetId="15" r:id="rId15"/>
    <sheet name="SO 09 HD1205N2B Pol" sheetId="16" r:id="rId16"/>
    <sheet name="SO04-06+10 HD1205ZTI2 KL" sheetId="17" r:id="rId17"/>
    <sheet name="SO04-06+10 HD1205ZTI2 Rek" sheetId="18" r:id="rId18"/>
    <sheet name="SO04-06+10 HD1205ZTI2 Pol" sheetId="19" r:id="rId19"/>
  </sheets>
  <definedNames>
    <definedName name="CelkemObjekty" localSheetId="0">Stavba!$F$34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01-03 HD1205N1C Pol'!$1:$6</definedName>
    <definedName name="_xlnm.Print_Titles" localSheetId="2">'SO 01-03 HD1205N1C Rek'!$1:$6</definedName>
    <definedName name="_xlnm.Print_Titles" localSheetId="6">'SO 08 HD1205ESI1 Pol'!$1:$6</definedName>
    <definedName name="_xlnm.Print_Titles" localSheetId="5">'SO 08 HD1205ESI1 Rek'!$1:$6</definedName>
    <definedName name="_xlnm.Print_Titles" localSheetId="9">'SO 08 HD1205EZS1 Pol'!$1:$6</definedName>
    <definedName name="_xlnm.Print_Titles" localSheetId="8">'SO 08 HD1205EZS1 Rek'!$1:$6</definedName>
    <definedName name="_xlnm.Print_Titles" localSheetId="12">'SO 08 HD1205HR1 Pol'!$1:$6</definedName>
    <definedName name="_xlnm.Print_Titles" localSheetId="11">'SO 08 HD1205HR1 Rek'!$1:$6</definedName>
    <definedName name="_xlnm.Print_Titles" localSheetId="15">'SO 09 HD1205N2B Pol'!$1:$6</definedName>
    <definedName name="_xlnm.Print_Titles" localSheetId="14">'SO 09 HD1205N2B Rek'!$1:$6</definedName>
    <definedName name="_xlnm.Print_Titles" localSheetId="18">'SO04-06+10 HD1205ZTI2 Pol'!$1:$6</definedName>
    <definedName name="_xlnm.Print_Titles" localSheetId="17">'SO04-06+10 HD1205ZTI2 Rek'!$1:$6</definedName>
    <definedName name="Objednatel" localSheetId="0">Stavba!$D$11</definedName>
    <definedName name="Objekt" localSheetId="0">Stavba!$B$29</definedName>
    <definedName name="_xlnm.Print_Area" localSheetId="1">'SO 01-03 HD1205N1C KL'!$A$1:$G$45</definedName>
    <definedName name="_xlnm.Print_Area" localSheetId="3">'SO 01-03 HD1205N1C Pol'!$A$1:$K$687</definedName>
    <definedName name="_xlnm.Print_Area" localSheetId="2">'SO 01-03 HD1205N1C Rek'!$A$1:$I$47</definedName>
    <definedName name="_xlnm.Print_Area" localSheetId="4">'SO 08 HD1205ESI1 KL'!$A$1:$G$45</definedName>
    <definedName name="_xlnm.Print_Area" localSheetId="6">'SO 08 HD1205ESI1 Pol'!$A$1:$K$294</definedName>
    <definedName name="_xlnm.Print_Area" localSheetId="5">'SO 08 HD1205ESI1 Rek'!$A$1:$I$21</definedName>
    <definedName name="_xlnm.Print_Area" localSheetId="7">'SO 08 HD1205EZS1 KL'!$A$1:$G$45</definedName>
    <definedName name="_xlnm.Print_Area" localSheetId="9">'SO 08 HD1205EZS1 Pol'!$A$1:$K$67</definedName>
    <definedName name="_xlnm.Print_Area" localSheetId="8">'SO 08 HD1205EZS1 Rek'!$A$1:$I$18</definedName>
    <definedName name="_xlnm.Print_Area" localSheetId="10">'SO 08 HD1205HR1 KL'!$A$1:$G$45</definedName>
    <definedName name="_xlnm.Print_Area" localSheetId="12">'SO 08 HD1205HR1 Pol'!$A$1:$K$58</definedName>
    <definedName name="_xlnm.Print_Area" localSheetId="11">'SO 08 HD1205HR1 Rek'!$A$1:$I$19</definedName>
    <definedName name="_xlnm.Print_Area" localSheetId="13">'SO 09 HD1205N2B KL'!$A$1:$G$45</definedName>
    <definedName name="_xlnm.Print_Area" localSheetId="15">'SO 09 HD1205N2B Pol'!$A$1:$K$60</definedName>
    <definedName name="_xlnm.Print_Area" localSheetId="14">'SO 09 HD1205N2B Rek'!$A$1:$I$20</definedName>
    <definedName name="_xlnm.Print_Area" localSheetId="16">'SO04-06+10 HD1205ZTI2 KL'!$A$1:$G$45</definedName>
    <definedName name="_xlnm.Print_Area" localSheetId="18">'SO04-06+10 HD1205ZTI2 Pol'!$A$1:$K$196</definedName>
    <definedName name="_xlnm.Print_Area" localSheetId="17">'SO04-06+10 HD1205ZTI2 Rek'!$A$1:$I$28</definedName>
    <definedName name="_xlnm.Print_Area" localSheetId="0">Stavba!$B$1:$J$118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opt" localSheetId="3" hidden="1">'SO 01-03 HD1205N1C Pol'!#REF!</definedName>
    <definedName name="solver_opt" localSheetId="6" hidden="1">'SO 08 HD1205ESI1 Pol'!#REF!</definedName>
    <definedName name="solver_opt" localSheetId="9" hidden="1">'SO 08 HD1205EZS1 Pol'!#REF!</definedName>
    <definedName name="solver_opt" localSheetId="12" hidden="1">'SO 08 HD1205HR1 Pol'!#REF!</definedName>
    <definedName name="solver_opt" localSheetId="15" hidden="1">'SO 09 HD1205N2B Pol'!#REF!</definedName>
    <definedName name="solver_opt" localSheetId="18" hidden="1">'SO04-06+10 HD1205ZTI2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ucetDilu" localSheetId="0">Stavba!$F$100:$J$100</definedName>
    <definedName name="StavbaCelkem" localSheetId="0">Stavba!$H$34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27" i="18"/>
  <c r="D18" i="17"/>
  <c r="I26" i="18"/>
  <c r="G18" i="17" s="1"/>
  <c r="D17"/>
  <c r="I25" i="18"/>
  <c r="G17" i="17" s="1"/>
  <c r="D16"/>
  <c r="I24" i="18"/>
  <c r="G16" i="17" s="1"/>
  <c r="D15"/>
  <c r="I23" i="18"/>
  <c r="G15" i="17" s="1"/>
  <c r="BE195" i="19"/>
  <c r="BD195"/>
  <c r="BC195"/>
  <c r="BA195"/>
  <c r="K195"/>
  <c r="I195"/>
  <c r="G195"/>
  <c r="BB195" s="1"/>
  <c r="BE194"/>
  <c r="BD194"/>
  <c r="BC194"/>
  <c r="BA194"/>
  <c r="K194"/>
  <c r="I194"/>
  <c r="G194"/>
  <c r="BB194" s="1"/>
  <c r="BB196" s="1"/>
  <c r="F17" i="18" s="1"/>
  <c r="B17"/>
  <c r="A17"/>
  <c r="BE196" i="19"/>
  <c r="I17" i="18" s="1"/>
  <c r="BD196" i="19"/>
  <c r="H17" i="18" s="1"/>
  <c r="BC196" i="19"/>
  <c r="G17" i="18" s="1"/>
  <c r="BA196" i="19"/>
  <c r="E17" i="18" s="1"/>
  <c r="K196" i="19"/>
  <c r="I196"/>
  <c r="G196"/>
  <c r="BE191"/>
  <c r="BD191"/>
  <c r="BC191"/>
  <c r="BA191"/>
  <c r="K191"/>
  <c r="I191"/>
  <c r="G191"/>
  <c r="BB191" s="1"/>
  <c r="BE190"/>
  <c r="BD190"/>
  <c r="BC190"/>
  <c r="BA190"/>
  <c r="K190"/>
  <c r="I190"/>
  <c r="G190"/>
  <c r="BB190" s="1"/>
  <c r="B16" i="18"/>
  <c r="A16"/>
  <c r="BE192" i="19"/>
  <c r="I16" i="18" s="1"/>
  <c r="BD192" i="19"/>
  <c r="H16" i="18" s="1"/>
  <c r="BC192" i="19"/>
  <c r="G16" i="18" s="1"/>
  <c r="BA192" i="19"/>
  <c r="E16" i="18" s="1"/>
  <c r="K192" i="19"/>
  <c r="I192"/>
  <c r="G192"/>
  <c r="BE187"/>
  <c r="BD187"/>
  <c r="BC187"/>
  <c r="BA187"/>
  <c r="K187"/>
  <c r="I187"/>
  <c r="G187"/>
  <c r="BB187" s="1"/>
  <c r="BE182"/>
  <c r="BD182"/>
  <c r="BC182"/>
  <c r="BA182"/>
  <c r="K182"/>
  <c r="I182"/>
  <c r="G182"/>
  <c r="BB182" s="1"/>
  <c r="BE181"/>
  <c r="BD181"/>
  <c r="BC181"/>
  <c r="BA181"/>
  <c r="K181"/>
  <c r="I181"/>
  <c r="G181"/>
  <c r="BB181" s="1"/>
  <c r="BE180"/>
  <c r="BD180"/>
  <c r="BC180"/>
  <c r="BA180"/>
  <c r="K180"/>
  <c r="I180"/>
  <c r="G180"/>
  <c r="BB180" s="1"/>
  <c r="BE179"/>
  <c r="BD179"/>
  <c r="BC179"/>
  <c r="BA179"/>
  <c r="K179"/>
  <c r="I179"/>
  <c r="G179"/>
  <c r="BB179" s="1"/>
  <c r="BE178"/>
  <c r="BD178"/>
  <c r="BC178"/>
  <c r="BA178"/>
  <c r="K178"/>
  <c r="I178"/>
  <c r="G178"/>
  <c r="BB178" s="1"/>
  <c r="BE177"/>
  <c r="BD177"/>
  <c r="BC177"/>
  <c r="BA177"/>
  <c r="K177"/>
  <c r="I177"/>
  <c r="G177"/>
  <c r="BB177" s="1"/>
  <c r="BE176"/>
  <c r="BD176"/>
  <c r="BC176"/>
  <c r="BA176"/>
  <c r="K176"/>
  <c r="I176"/>
  <c r="G176"/>
  <c r="BB176" s="1"/>
  <c r="BE175"/>
  <c r="BD175"/>
  <c r="BC175"/>
  <c r="BA175"/>
  <c r="K175"/>
  <c r="I175"/>
  <c r="G175"/>
  <c r="BB175" s="1"/>
  <c r="B15" i="18"/>
  <c r="A15"/>
  <c r="BE188" i="19"/>
  <c r="I15" i="18" s="1"/>
  <c r="BD188" i="19"/>
  <c r="H15" i="18" s="1"/>
  <c r="BC188" i="19"/>
  <c r="G15" i="18" s="1"/>
  <c r="BA188" i="19"/>
  <c r="E15" i="18" s="1"/>
  <c r="K188" i="19"/>
  <c r="I188"/>
  <c r="G188"/>
  <c r="BE172"/>
  <c r="BD172"/>
  <c r="BC172"/>
  <c r="BA172"/>
  <c r="K172"/>
  <c r="I172"/>
  <c r="G172"/>
  <c r="BB172" s="1"/>
  <c r="BE171"/>
  <c r="BD171"/>
  <c r="BC171"/>
  <c r="BA171"/>
  <c r="K171"/>
  <c r="I171"/>
  <c r="G171"/>
  <c r="BB171" s="1"/>
  <c r="BE170"/>
  <c r="BD170"/>
  <c r="BC170"/>
  <c r="BA170"/>
  <c r="K170"/>
  <c r="I170"/>
  <c r="G170"/>
  <c r="BB170" s="1"/>
  <c r="BE169"/>
  <c r="BD169"/>
  <c r="BC169"/>
  <c r="BA169"/>
  <c r="K169"/>
  <c r="I169"/>
  <c r="G169"/>
  <c r="BB169" s="1"/>
  <c r="BE168"/>
  <c r="BD168"/>
  <c r="BC168"/>
  <c r="BA168"/>
  <c r="K168"/>
  <c r="I168"/>
  <c r="G168"/>
  <c r="BB168" s="1"/>
  <c r="BE167"/>
  <c r="BD167"/>
  <c r="BC167"/>
  <c r="BA167"/>
  <c r="K167"/>
  <c r="I167"/>
  <c r="G167"/>
  <c r="BB167" s="1"/>
  <c r="BE166"/>
  <c r="BD166"/>
  <c r="BC166"/>
  <c r="BA166"/>
  <c r="K166"/>
  <c r="I166"/>
  <c r="G166"/>
  <c r="BB166" s="1"/>
  <c r="BE165"/>
  <c r="BD165"/>
  <c r="BC165"/>
  <c r="BA165"/>
  <c r="K165"/>
  <c r="I165"/>
  <c r="G165"/>
  <c r="BB165" s="1"/>
  <c r="BE164"/>
  <c r="BD164"/>
  <c r="BC164"/>
  <c r="BA164"/>
  <c r="K164"/>
  <c r="I164"/>
  <c r="G164"/>
  <c r="BB164" s="1"/>
  <c r="BE163"/>
  <c r="BD163"/>
  <c r="BC163"/>
  <c r="BA163"/>
  <c r="K163"/>
  <c r="I163"/>
  <c r="G163"/>
  <c r="BB163" s="1"/>
  <c r="BE162"/>
  <c r="BD162"/>
  <c r="BC162"/>
  <c r="BA162"/>
  <c r="K162"/>
  <c r="I162"/>
  <c r="G162"/>
  <c r="BB162" s="1"/>
  <c r="BE161"/>
  <c r="BD161"/>
  <c r="BC161"/>
  <c r="BA161"/>
  <c r="K161"/>
  <c r="I161"/>
  <c r="G161"/>
  <c r="BB161" s="1"/>
  <c r="BE160"/>
  <c r="BD160"/>
  <c r="BC160"/>
  <c r="BA160"/>
  <c r="K160"/>
  <c r="I160"/>
  <c r="G160"/>
  <c r="BB160" s="1"/>
  <c r="BE159"/>
  <c r="BD159"/>
  <c r="BC159"/>
  <c r="BA159"/>
  <c r="K159"/>
  <c r="I159"/>
  <c r="G159"/>
  <c r="BB159" s="1"/>
  <c r="BE158"/>
  <c r="BD158"/>
  <c r="BC158"/>
  <c r="BA158"/>
  <c r="K158"/>
  <c r="I158"/>
  <c r="G158"/>
  <c r="BB158" s="1"/>
  <c r="BE157"/>
  <c r="BD157"/>
  <c r="BC157"/>
  <c r="BA157"/>
  <c r="K157"/>
  <c r="I157"/>
  <c r="G157"/>
  <c r="BB157" s="1"/>
  <c r="BE156"/>
  <c r="BD156"/>
  <c r="BC156"/>
  <c r="BA156"/>
  <c r="K156"/>
  <c r="I156"/>
  <c r="G156"/>
  <c r="BB156" s="1"/>
  <c r="BE155"/>
  <c r="BD155"/>
  <c r="BC155"/>
  <c r="BA155"/>
  <c r="K155"/>
  <c r="I155"/>
  <c r="G155"/>
  <c r="BB155" s="1"/>
  <c r="BE154"/>
  <c r="BD154"/>
  <c r="BC154"/>
  <c r="BA154"/>
  <c r="K154"/>
  <c r="I154"/>
  <c r="G154"/>
  <c r="BB154" s="1"/>
  <c r="BE153"/>
  <c r="BD153"/>
  <c r="BC153"/>
  <c r="BA153"/>
  <c r="K153"/>
  <c r="I153"/>
  <c r="G153"/>
  <c r="BB153" s="1"/>
  <c r="BE152"/>
  <c r="BD152"/>
  <c r="BC152"/>
  <c r="BA152"/>
  <c r="K152"/>
  <c r="I152"/>
  <c r="G152"/>
  <c r="BB152" s="1"/>
  <c r="BE151"/>
  <c r="BD151"/>
  <c r="BC151"/>
  <c r="BA151"/>
  <c r="K151"/>
  <c r="I151"/>
  <c r="G151"/>
  <c r="BB151" s="1"/>
  <c r="BE150"/>
  <c r="BD150"/>
  <c r="BC150"/>
  <c r="BA150"/>
  <c r="K150"/>
  <c r="I150"/>
  <c r="G150"/>
  <c r="BB150" s="1"/>
  <c r="BE149"/>
  <c r="BD149"/>
  <c r="BC149"/>
  <c r="BA149"/>
  <c r="K149"/>
  <c r="I149"/>
  <c r="G149"/>
  <c r="BB149" s="1"/>
  <c r="BE148"/>
  <c r="BD148"/>
  <c r="BC148"/>
  <c r="BA148"/>
  <c r="K148"/>
  <c r="I148"/>
  <c r="G148"/>
  <c r="BB148" s="1"/>
  <c r="BE147"/>
  <c r="BD147"/>
  <c r="BC147"/>
  <c r="BA147"/>
  <c r="K147"/>
  <c r="I147"/>
  <c r="G147"/>
  <c r="BB147" s="1"/>
  <c r="BE146"/>
  <c r="BD146"/>
  <c r="BC146"/>
  <c r="BA146"/>
  <c r="K146"/>
  <c r="I146"/>
  <c r="G146"/>
  <c r="BB146" s="1"/>
  <c r="BE145"/>
  <c r="BD145"/>
  <c r="BC145"/>
  <c r="BA145"/>
  <c r="K145"/>
  <c r="I145"/>
  <c r="G145"/>
  <c r="BB145" s="1"/>
  <c r="BE144"/>
  <c r="BD144"/>
  <c r="BC144"/>
  <c r="BA144"/>
  <c r="K144"/>
  <c r="I144"/>
  <c r="G144"/>
  <c r="BB144" s="1"/>
  <c r="BE143"/>
  <c r="BD143"/>
  <c r="BC143"/>
  <c r="BA143"/>
  <c r="K143"/>
  <c r="I143"/>
  <c r="G143"/>
  <c r="BB143" s="1"/>
  <c r="BE142"/>
  <c r="BD142"/>
  <c r="BC142"/>
  <c r="BA142"/>
  <c r="K142"/>
  <c r="I142"/>
  <c r="G142"/>
  <c r="BB142" s="1"/>
  <c r="BE141"/>
  <c r="BD141"/>
  <c r="BC141"/>
  <c r="BA141"/>
  <c r="K141"/>
  <c r="I141"/>
  <c r="G141"/>
  <c r="BB141" s="1"/>
  <c r="BE140"/>
  <c r="BD140"/>
  <c r="BC140"/>
  <c r="BA140"/>
  <c r="K140"/>
  <c r="I140"/>
  <c r="G140"/>
  <c r="BB140" s="1"/>
  <c r="BE139"/>
  <c r="BD139"/>
  <c r="BC139"/>
  <c r="BA139"/>
  <c r="K139"/>
  <c r="I139"/>
  <c r="G139"/>
  <c r="BB139" s="1"/>
  <c r="BE138"/>
  <c r="BD138"/>
  <c r="BC138"/>
  <c r="BA138"/>
  <c r="K138"/>
  <c r="I138"/>
  <c r="G138"/>
  <c r="BB138" s="1"/>
  <c r="BE137"/>
  <c r="BD137"/>
  <c r="BC137"/>
  <c r="BA137"/>
  <c r="K137"/>
  <c r="I137"/>
  <c r="G137"/>
  <c r="BB137" s="1"/>
  <c r="BE136"/>
  <c r="BD136"/>
  <c r="BC136"/>
  <c r="BA136"/>
  <c r="K136"/>
  <c r="I136"/>
  <c r="G136"/>
  <c r="BB136" s="1"/>
  <c r="BE135"/>
  <c r="BD135"/>
  <c r="BC135"/>
  <c r="BA135"/>
  <c r="K135"/>
  <c r="I135"/>
  <c r="G135"/>
  <c r="BB135" s="1"/>
  <c r="BE134"/>
  <c r="BD134"/>
  <c r="BC134"/>
  <c r="BA134"/>
  <c r="K134"/>
  <c r="I134"/>
  <c r="G134"/>
  <c r="BB134" s="1"/>
  <c r="BE133"/>
  <c r="BD133"/>
  <c r="BC133"/>
  <c r="BA133"/>
  <c r="K133"/>
  <c r="I133"/>
  <c r="G133"/>
  <c r="BB133" s="1"/>
  <c r="BE132"/>
  <c r="BD132"/>
  <c r="BC132"/>
  <c r="BA132"/>
  <c r="K132"/>
  <c r="I132"/>
  <c r="G132"/>
  <c r="BB132" s="1"/>
  <c r="BE131"/>
  <c r="BD131"/>
  <c r="BC131"/>
  <c r="BA131"/>
  <c r="K131"/>
  <c r="I131"/>
  <c r="G131"/>
  <c r="BB131" s="1"/>
  <c r="BE130"/>
  <c r="BD130"/>
  <c r="BC130"/>
  <c r="BA130"/>
  <c r="K130"/>
  <c r="I130"/>
  <c r="G130"/>
  <c r="BB130" s="1"/>
  <c r="BE129"/>
  <c r="BD129"/>
  <c r="BC129"/>
  <c r="BA129"/>
  <c r="K129"/>
  <c r="I129"/>
  <c r="G129"/>
  <c r="BB129" s="1"/>
  <c r="BE128"/>
  <c r="BD128"/>
  <c r="BC128"/>
  <c r="BA128"/>
  <c r="K128"/>
  <c r="I128"/>
  <c r="G128"/>
  <c r="BB128" s="1"/>
  <c r="BE127"/>
  <c r="BD127"/>
  <c r="BC127"/>
  <c r="BA127"/>
  <c r="K127"/>
  <c r="I127"/>
  <c r="G127"/>
  <c r="BB127" s="1"/>
  <c r="BE126"/>
  <c r="BD126"/>
  <c r="BC126"/>
  <c r="BA126"/>
  <c r="K126"/>
  <c r="I126"/>
  <c r="G126"/>
  <c r="BB126" s="1"/>
  <c r="BE125"/>
  <c r="BD125"/>
  <c r="BC125"/>
  <c r="BA125"/>
  <c r="K125"/>
  <c r="I125"/>
  <c r="G125"/>
  <c r="BB125" s="1"/>
  <c r="BE124"/>
  <c r="BD124"/>
  <c r="BC124"/>
  <c r="BA124"/>
  <c r="K124"/>
  <c r="I124"/>
  <c r="G124"/>
  <c r="BB124" s="1"/>
  <c r="BE123"/>
  <c r="BD123"/>
  <c r="BC123"/>
  <c r="BA123"/>
  <c r="K123"/>
  <c r="I123"/>
  <c r="G123"/>
  <c r="BB123" s="1"/>
  <c r="BE122"/>
  <c r="BD122"/>
  <c r="BC122"/>
  <c r="BA122"/>
  <c r="K122"/>
  <c r="I122"/>
  <c r="G122"/>
  <c r="BB122" s="1"/>
  <c r="BE121"/>
  <c r="BD121"/>
  <c r="BC121"/>
  <c r="BA121"/>
  <c r="K121"/>
  <c r="I121"/>
  <c r="G121"/>
  <c r="BB121" s="1"/>
  <c r="BE120"/>
  <c r="BD120"/>
  <c r="BC120"/>
  <c r="BA120"/>
  <c r="K120"/>
  <c r="I120"/>
  <c r="G120"/>
  <c r="BB120" s="1"/>
  <c r="BE119"/>
  <c r="BD119"/>
  <c r="BC119"/>
  <c r="BA119"/>
  <c r="K119"/>
  <c r="I119"/>
  <c r="G119"/>
  <c r="BB119" s="1"/>
  <c r="BE118"/>
  <c r="BD118"/>
  <c r="BC118"/>
  <c r="BA118"/>
  <c r="K118"/>
  <c r="I118"/>
  <c r="G118"/>
  <c r="BB118" s="1"/>
  <c r="BE117"/>
  <c r="BD117"/>
  <c r="BC117"/>
  <c r="BA117"/>
  <c r="K117"/>
  <c r="I117"/>
  <c r="G117"/>
  <c r="BB117" s="1"/>
  <c r="BE116"/>
  <c r="BD116"/>
  <c r="BC116"/>
  <c r="BA116"/>
  <c r="K116"/>
  <c r="I116"/>
  <c r="G116"/>
  <c r="BB116" s="1"/>
  <c r="BB173" s="1"/>
  <c r="F14" i="18" s="1"/>
  <c r="B14"/>
  <c r="A14"/>
  <c r="BE173" i="19"/>
  <c r="I14" i="18" s="1"/>
  <c r="BD173" i="19"/>
  <c r="H14" i="18" s="1"/>
  <c r="BC173" i="19"/>
  <c r="G14" i="18" s="1"/>
  <c r="BA173" i="19"/>
  <c r="E14" i="18" s="1"/>
  <c r="K173" i="19"/>
  <c r="I173"/>
  <c r="G173"/>
  <c r="BE113"/>
  <c r="BD113"/>
  <c r="BC113"/>
  <c r="BA113"/>
  <c r="K113"/>
  <c r="I113"/>
  <c r="G113"/>
  <c r="BB113" s="1"/>
  <c r="BE112"/>
  <c r="BD112"/>
  <c r="BC112"/>
  <c r="BA112"/>
  <c r="K112"/>
  <c r="I112"/>
  <c r="G112"/>
  <c r="BB112" s="1"/>
  <c r="BE111"/>
  <c r="BD111"/>
  <c r="BC111"/>
  <c r="BA111"/>
  <c r="K111"/>
  <c r="I111"/>
  <c r="G111"/>
  <c r="BB111" s="1"/>
  <c r="BB114" s="1"/>
  <c r="F13" i="18" s="1"/>
  <c r="B13"/>
  <c r="A13"/>
  <c r="BE114" i="19"/>
  <c r="I13" i="18" s="1"/>
  <c r="BD114" i="19"/>
  <c r="H13" i="18" s="1"/>
  <c r="BC114" i="19"/>
  <c r="G13" i="18" s="1"/>
  <c r="BA114" i="19"/>
  <c r="E13" i="18" s="1"/>
  <c r="K114" i="19"/>
  <c r="I114"/>
  <c r="G114"/>
  <c r="BE108"/>
  <c r="BD108"/>
  <c r="BC108"/>
  <c r="BA108"/>
  <c r="K108"/>
  <c r="I108"/>
  <c r="G108"/>
  <c r="BB108" s="1"/>
  <c r="BE107"/>
  <c r="BD107"/>
  <c r="BC107"/>
  <c r="BA107"/>
  <c r="K107"/>
  <c r="I107"/>
  <c r="G107"/>
  <c r="BB107" s="1"/>
  <c r="BE106"/>
  <c r="BD106"/>
  <c r="BC106"/>
  <c r="BA106"/>
  <c r="K106"/>
  <c r="I106"/>
  <c r="G106"/>
  <c r="BB106" s="1"/>
  <c r="BE105"/>
  <c r="BD105"/>
  <c r="BC105"/>
  <c r="BA105"/>
  <c r="K105"/>
  <c r="I105"/>
  <c r="G105"/>
  <c r="BB105" s="1"/>
  <c r="BE104"/>
  <c r="BD104"/>
  <c r="BC104"/>
  <c r="BA104"/>
  <c r="K104"/>
  <c r="I104"/>
  <c r="G104"/>
  <c r="BB104" s="1"/>
  <c r="BE103"/>
  <c r="BD103"/>
  <c r="BC103"/>
  <c r="BA103"/>
  <c r="K103"/>
  <c r="I103"/>
  <c r="G103"/>
  <c r="BB103" s="1"/>
  <c r="BE102"/>
  <c r="BD102"/>
  <c r="BC102"/>
  <c r="BA102"/>
  <c r="K102"/>
  <c r="I102"/>
  <c r="G102"/>
  <c r="BB102" s="1"/>
  <c r="BE101"/>
  <c r="BD101"/>
  <c r="BC101"/>
  <c r="BA101"/>
  <c r="K101"/>
  <c r="I101"/>
  <c r="G101"/>
  <c r="BB101" s="1"/>
  <c r="BE100"/>
  <c r="BD100"/>
  <c r="BC100"/>
  <c r="BA100"/>
  <c r="K100"/>
  <c r="I100"/>
  <c r="G100"/>
  <c r="BB100" s="1"/>
  <c r="BE99"/>
  <c r="BD99"/>
  <c r="BC99"/>
  <c r="BA99"/>
  <c r="K99"/>
  <c r="I99"/>
  <c r="G99"/>
  <c r="BB99" s="1"/>
  <c r="BE98"/>
  <c r="BD98"/>
  <c r="BC98"/>
  <c r="BA98"/>
  <c r="K98"/>
  <c r="I98"/>
  <c r="G98"/>
  <c r="BB98" s="1"/>
  <c r="BE97"/>
  <c r="BD97"/>
  <c r="BC97"/>
  <c r="BA97"/>
  <c r="K97"/>
  <c r="I97"/>
  <c r="G97"/>
  <c r="BB97" s="1"/>
  <c r="BE96"/>
  <c r="BD96"/>
  <c r="BC96"/>
  <c r="BA96"/>
  <c r="K96"/>
  <c r="I96"/>
  <c r="G96"/>
  <c r="BB96" s="1"/>
  <c r="BE95"/>
  <c r="BD95"/>
  <c r="BC95"/>
  <c r="BA95"/>
  <c r="K95"/>
  <c r="I95"/>
  <c r="G95"/>
  <c r="BB95" s="1"/>
  <c r="BE94"/>
  <c r="BD94"/>
  <c r="BC94"/>
  <c r="BA94"/>
  <c r="K94"/>
  <c r="I94"/>
  <c r="G94"/>
  <c r="BB94" s="1"/>
  <c r="BE93"/>
  <c r="BD93"/>
  <c r="BC93"/>
  <c r="BA93"/>
  <c r="K93"/>
  <c r="I93"/>
  <c r="G93"/>
  <c r="BB93" s="1"/>
  <c r="BE92"/>
  <c r="BD92"/>
  <c r="BC92"/>
  <c r="BA92"/>
  <c r="K92"/>
  <c r="I92"/>
  <c r="G92"/>
  <c r="BB92" s="1"/>
  <c r="BE91"/>
  <c r="BD91"/>
  <c r="BC91"/>
  <c r="BA91"/>
  <c r="K91"/>
  <c r="I91"/>
  <c r="G91"/>
  <c r="BB91" s="1"/>
  <c r="BE90"/>
  <c r="BD90"/>
  <c r="BC90"/>
  <c r="BA90"/>
  <c r="K90"/>
  <c r="I90"/>
  <c r="G90"/>
  <c r="BB90" s="1"/>
  <c r="BE89"/>
  <c r="BD89"/>
  <c r="BC89"/>
  <c r="BA89"/>
  <c r="K89"/>
  <c r="I89"/>
  <c r="G89"/>
  <c r="BB89" s="1"/>
  <c r="BE88"/>
  <c r="BD88"/>
  <c r="BC88"/>
  <c r="BA88"/>
  <c r="K88"/>
  <c r="I88"/>
  <c r="G88"/>
  <c r="BB88" s="1"/>
  <c r="BE87"/>
  <c r="BD87"/>
  <c r="BC87"/>
  <c r="BA87"/>
  <c r="K87"/>
  <c r="I87"/>
  <c r="G87"/>
  <c r="BB87" s="1"/>
  <c r="BE86"/>
  <c r="BD86"/>
  <c r="BC86"/>
  <c r="BA86"/>
  <c r="K86"/>
  <c r="I86"/>
  <c r="G86"/>
  <c r="BB86" s="1"/>
  <c r="BE85"/>
  <c r="BD85"/>
  <c r="BC85"/>
  <c r="BA85"/>
  <c r="K85"/>
  <c r="I85"/>
  <c r="G85"/>
  <c r="BB85" s="1"/>
  <c r="BE84"/>
  <c r="BD84"/>
  <c r="BC84"/>
  <c r="BA84"/>
  <c r="K84"/>
  <c r="I84"/>
  <c r="G84"/>
  <c r="BB84" s="1"/>
  <c r="BE83"/>
  <c r="BD83"/>
  <c r="BC83"/>
  <c r="BA83"/>
  <c r="K83"/>
  <c r="I83"/>
  <c r="G83"/>
  <c r="BB83" s="1"/>
  <c r="BE82"/>
  <c r="BD82"/>
  <c r="BC82"/>
  <c r="BA82"/>
  <c r="K82"/>
  <c r="I82"/>
  <c r="G82"/>
  <c r="BB82" s="1"/>
  <c r="BE81"/>
  <c r="BD81"/>
  <c r="BC81"/>
  <c r="BA81"/>
  <c r="K81"/>
  <c r="I81"/>
  <c r="G81"/>
  <c r="BB81" s="1"/>
  <c r="BE80"/>
  <c r="BD80"/>
  <c r="BC80"/>
  <c r="BA80"/>
  <c r="K80"/>
  <c r="I80"/>
  <c r="G80"/>
  <c r="BB80" s="1"/>
  <c r="BE79"/>
  <c r="BD79"/>
  <c r="BC79"/>
  <c r="BA79"/>
  <c r="K79"/>
  <c r="I79"/>
  <c r="G79"/>
  <c r="BB79" s="1"/>
  <c r="BE78"/>
  <c r="BD78"/>
  <c r="BC78"/>
  <c r="BA78"/>
  <c r="K78"/>
  <c r="I78"/>
  <c r="G78"/>
  <c r="BB78" s="1"/>
  <c r="BE77"/>
  <c r="BD77"/>
  <c r="BC77"/>
  <c r="BA77"/>
  <c r="K77"/>
  <c r="I77"/>
  <c r="G77"/>
  <c r="BB77" s="1"/>
  <c r="BE76"/>
  <c r="BD76"/>
  <c r="BC76"/>
  <c r="BA76"/>
  <c r="K76"/>
  <c r="I76"/>
  <c r="G76"/>
  <c r="BB76" s="1"/>
  <c r="BE75"/>
  <c r="BD75"/>
  <c r="BC75"/>
  <c r="BA75"/>
  <c r="K75"/>
  <c r="I75"/>
  <c r="G75"/>
  <c r="BB75" s="1"/>
  <c r="BE74"/>
  <c r="BD74"/>
  <c r="BC74"/>
  <c r="BA74"/>
  <c r="K74"/>
  <c r="I74"/>
  <c r="G74"/>
  <c r="BB74" s="1"/>
  <c r="BE73"/>
  <c r="BD73"/>
  <c r="BC73"/>
  <c r="BA73"/>
  <c r="K73"/>
  <c r="I73"/>
  <c r="G73"/>
  <c r="BB73" s="1"/>
  <c r="BE72"/>
  <c r="BD72"/>
  <c r="BC72"/>
  <c r="BA72"/>
  <c r="K72"/>
  <c r="I72"/>
  <c r="G72"/>
  <c r="BB72" s="1"/>
  <c r="BE71"/>
  <c r="BD71"/>
  <c r="BC71"/>
  <c r="BA71"/>
  <c r="K71"/>
  <c r="I71"/>
  <c r="G71"/>
  <c r="BB71" s="1"/>
  <c r="BE70"/>
  <c r="BD70"/>
  <c r="BC70"/>
  <c r="BA70"/>
  <c r="K70"/>
  <c r="I70"/>
  <c r="G70"/>
  <c r="BB70" s="1"/>
  <c r="BB109" s="1"/>
  <c r="F12" i="18" s="1"/>
  <c r="B12"/>
  <c r="A12"/>
  <c r="BE109" i="19"/>
  <c r="I12" i="18" s="1"/>
  <c r="BD109" i="19"/>
  <c r="H12" i="18" s="1"/>
  <c r="BC109" i="19"/>
  <c r="G12" i="18" s="1"/>
  <c r="BA109" i="19"/>
  <c r="E12" i="18" s="1"/>
  <c r="K109" i="19"/>
  <c r="I109"/>
  <c r="G109"/>
  <c r="BD67"/>
  <c r="BC67"/>
  <c r="BB67"/>
  <c r="BA67"/>
  <c r="K67"/>
  <c r="I67"/>
  <c r="G67"/>
  <c r="BE67" s="1"/>
  <c r="BD66"/>
  <c r="BC66"/>
  <c r="BB66"/>
  <c r="BA66"/>
  <c r="K66"/>
  <c r="I66"/>
  <c r="G66"/>
  <c r="BE66" s="1"/>
  <c r="BE65"/>
  <c r="BD65"/>
  <c r="BC65"/>
  <c r="BA65"/>
  <c r="K65"/>
  <c r="I65"/>
  <c r="G65"/>
  <c r="BB65" s="1"/>
  <c r="BE64"/>
  <c r="BD64"/>
  <c r="BC64"/>
  <c r="BA64"/>
  <c r="K64"/>
  <c r="I64"/>
  <c r="G64"/>
  <c r="BB64" s="1"/>
  <c r="BE63"/>
  <c r="BD63"/>
  <c r="BC63"/>
  <c r="BA63"/>
  <c r="K63"/>
  <c r="I63"/>
  <c r="G63"/>
  <c r="BB63" s="1"/>
  <c r="BE62"/>
  <c r="BD62"/>
  <c r="BC62"/>
  <c r="BA62"/>
  <c r="K62"/>
  <c r="I62"/>
  <c r="G62"/>
  <c r="BB62" s="1"/>
  <c r="BE61"/>
  <c r="BD61"/>
  <c r="BC61"/>
  <c r="BA61"/>
  <c r="K61"/>
  <c r="I61"/>
  <c r="G61"/>
  <c r="BB61" s="1"/>
  <c r="BE60"/>
  <c r="BD60"/>
  <c r="BC60"/>
  <c r="BA60"/>
  <c r="K60"/>
  <c r="I60"/>
  <c r="G60"/>
  <c r="BB60" s="1"/>
  <c r="BE59"/>
  <c r="BD59"/>
  <c r="BC59"/>
  <c r="BA59"/>
  <c r="K59"/>
  <c r="I59"/>
  <c r="G59"/>
  <c r="BB59" s="1"/>
  <c r="BE58"/>
  <c r="BD58"/>
  <c r="BC58"/>
  <c r="BA58"/>
  <c r="K58"/>
  <c r="I58"/>
  <c r="G58"/>
  <c r="BB58" s="1"/>
  <c r="BE57"/>
  <c r="BD57"/>
  <c r="BC57"/>
  <c r="BA57"/>
  <c r="K57"/>
  <c r="I57"/>
  <c r="G57"/>
  <c r="BB57" s="1"/>
  <c r="BB68" s="1"/>
  <c r="F11" i="18" s="1"/>
  <c r="B11"/>
  <c r="A11"/>
  <c r="BD68" i="19"/>
  <c r="H11" i="18" s="1"/>
  <c r="BC68" i="19"/>
  <c r="G11" i="18" s="1"/>
  <c r="BA68" i="19"/>
  <c r="E11" i="18" s="1"/>
  <c r="K68" i="19"/>
  <c r="I68"/>
  <c r="G68"/>
  <c r="BE54"/>
  <c r="BD54"/>
  <c r="BC54"/>
  <c r="BA54"/>
  <c r="K54"/>
  <c r="I54"/>
  <c r="G54"/>
  <c r="BB54" s="1"/>
  <c r="BE53"/>
  <c r="BD53"/>
  <c r="BC53"/>
  <c r="BA53"/>
  <c r="K53"/>
  <c r="I53"/>
  <c r="G53"/>
  <c r="BB53" s="1"/>
  <c r="BE52"/>
  <c r="BD52"/>
  <c r="BC52"/>
  <c r="BA52"/>
  <c r="K52"/>
  <c r="I52"/>
  <c r="G52"/>
  <c r="BB52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9"/>
  <c r="BD49"/>
  <c r="BC49"/>
  <c r="BA49"/>
  <c r="K49"/>
  <c r="I49"/>
  <c r="G49"/>
  <c r="BB49" s="1"/>
  <c r="BE48"/>
  <c r="BD48"/>
  <c r="BC48"/>
  <c r="BA48"/>
  <c r="K48"/>
  <c r="I48"/>
  <c r="G48"/>
  <c r="BB48" s="1"/>
  <c r="BE47"/>
  <c r="BD47"/>
  <c r="BC47"/>
  <c r="BA47"/>
  <c r="K47"/>
  <c r="I47"/>
  <c r="G47"/>
  <c r="BB47" s="1"/>
  <c r="BE46"/>
  <c r="BD46"/>
  <c r="BC46"/>
  <c r="BA46"/>
  <c r="K46"/>
  <c r="I46"/>
  <c r="G46"/>
  <c r="BB46" s="1"/>
  <c r="BE45"/>
  <c r="BD45"/>
  <c r="BC45"/>
  <c r="BA45"/>
  <c r="K45"/>
  <c r="I45"/>
  <c r="G45"/>
  <c r="BB45" s="1"/>
  <c r="BE44"/>
  <c r="BD44"/>
  <c r="BC44"/>
  <c r="BA44"/>
  <c r="K44"/>
  <c r="I44"/>
  <c r="G44"/>
  <c r="BB44" s="1"/>
  <c r="BE43"/>
  <c r="BD43"/>
  <c r="BC43"/>
  <c r="BA43"/>
  <c r="K43"/>
  <c r="I43"/>
  <c r="G43"/>
  <c r="BB43" s="1"/>
  <c r="BE42"/>
  <c r="BD42"/>
  <c r="BC42"/>
  <c r="BA42"/>
  <c r="K42"/>
  <c r="I42"/>
  <c r="G42"/>
  <c r="BB42" s="1"/>
  <c r="BE41"/>
  <c r="BD41"/>
  <c r="BC41"/>
  <c r="BA41"/>
  <c r="K41"/>
  <c r="I41"/>
  <c r="G41"/>
  <c r="BB41" s="1"/>
  <c r="BE40"/>
  <c r="BD40"/>
  <c r="BC40"/>
  <c r="BA40"/>
  <c r="K40"/>
  <c r="I40"/>
  <c r="G40"/>
  <c r="BB40" s="1"/>
  <c r="BE39"/>
  <c r="BD39"/>
  <c r="BC39"/>
  <c r="BA39"/>
  <c r="K39"/>
  <c r="I39"/>
  <c r="G39"/>
  <c r="BB39" s="1"/>
  <c r="BE38"/>
  <c r="BD38"/>
  <c r="BC38"/>
  <c r="BA38"/>
  <c r="K38"/>
  <c r="I38"/>
  <c r="G38"/>
  <c r="BB38" s="1"/>
  <c r="BE37"/>
  <c r="BD37"/>
  <c r="BC37"/>
  <c r="BA37"/>
  <c r="K37"/>
  <c r="I37"/>
  <c r="G37"/>
  <c r="BB37" s="1"/>
  <c r="BE36"/>
  <c r="BD36"/>
  <c r="BC36"/>
  <c r="BA36"/>
  <c r="K36"/>
  <c r="I36"/>
  <c r="G36"/>
  <c r="BB36" s="1"/>
  <c r="BE35"/>
  <c r="BD35"/>
  <c r="BC35"/>
  <c r="BA35"/>
  <c r="K35"/>
  <c r="I35"/>
  <c r="G35"/>
  <c r="BB35" s="1"/>
  <c r="BE34"/>
  <c r="BD34"/>
  <c r="BC34"/>
  <c r="BA34"/>
  <c r="K34"/>
  <c r="I34"/>
  <c r="G34"/>
  <c r="BB34" s="1"/>
  <c r="B10" i="18"/>
  <c r="A10"/>
  <c r="BE55" i="19"/>
  <c r="I10" i="18" s="1"/>
  <c r="BD55" i="19"/>
  <c r="H10" i="18" s="1"/>
  <c r="BC55" i="19"/>
  <c r="G10" i="18" s="1"/>
  <c r="BA55" i="19"/>
  <c r="E10" i="18" s="1"/>
  <c r="K55" i="19"/>
  <c r="I55"/>
  <c r="G55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G29"/>
  <c r="BB29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C19"/>
  <c r="BA19"/>
  <c r="K19"/>
  <c r="I19"/>
  <c r="G19"/>
  <c r="BB19" s="1"/>
  <c r="BB32" s="1"/>
  <c r="F9" i="18" s="1"/>
  <c r="B9"/>
  <c r="A9"/>
  <c r="BE32" i="19"/>
  <c r="I9" i="18" s="1"/>
  <c r="BD32" i="19"/>
  <c r="H9" i="18" s="1"/>
  <c r="BC32" i="19"/>
  <c r="G9" i="18" s="1"/>
  <c r="BA32" i="19"/>
  <c r="E9" i="18" s="1"/>
  <c r="K32" i="19"/>
  <c r="I32"/>
  <c r="G32"/>
  <c r="BE16"/>
  <c r="BD16"/>
  <c r="BC16"/>
  <c r="BB16"/>
  <c r="K16"/>
  <c r="I16"/>
  <c r="G16"/>
  <c r="BA16" s="1"/>
  <c r="BA17" s="1"/>
  <c r="E8" i="18" s="1"/>
  <c r="B8"/>
  <c r="A8"/>
  <c r="BE17" i="19"/>
  <c r="I8" i="18" s="1"/>
  <c r="BD17" i="19"/>
  <c r="H8" i="18" s="1"/>
  <c r="BC17" i="19"/>
  <c r="G8" i="18" s="1"/>
  <c r="BB17" i="19"/>
  <c r="F8" i="18" s="1"/>
  <c r="K17" i="19"/>
  <c r="I17"/>
  <c r="G17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BA11"/>
  <c r="K11"/>
  <c r="I11"/>
  <c r="G11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C8"/>
  <c r="BB8"/>
  <c r="BA8"/>
  <c r="K8"/>
  <c r="I8"/>
  <c r="G8"/>
  <c r="B7" i="18"/>
  <c r="A7"/>
  <c r="BE14" i="19"/>
  <c r="I7" i="18" s="1"/>
  <c r="BD14" i="19"/>
  <c r="H7" i="18" s="1"/>
  <c r="H18" s="1"/>
  <c r="C17" i="17" s="1"/>
  <c r="BC14" i="19"/>
  <c r="G7" i="18" s="1"/>
  <c r="G18" s="1"/>
  <c r="C18" i="17" s="1"/>
  <c r="BB14" i="19"/>
  <c r="F7" i="18" s="1"/>
  <c r="K14" i="19"/>
  <c r="I14"/>
  <c r="G14"/>
  <c r="E4"/>
  <c r="F3"/>
  <c r="G23" i="17"/>
  <c r="C33"/>
  <c r="F33" s="1"/>
  <c r="C31"/>
  <c r="G7"/>
  <c r="H19" i="15"/>
  <c r="D17" i="14"/>
  <c r="I18" i="15"/>
  <c r="G17" i="14" s="1"/>
  <c r="D16"/>
  <c r="I17" i="15"/>
  <c r="G16" i="14" s="1"/>
  <c r="D15"/>
  <c r="I16" i="15"/>
  <c r="G15" i="14" s="1"/>
  <c r="BD59" i="16"/>
  <c r="BC59"/>
  <c r="BB59"/>
  <c r="BA59"/>
  <c r="K59"/>
  <c r="I59"/>
  <c r="G59"/>
  <c r="BE59" s="1"/>
  <c r="BE60" s="1"/>
  <c r="I10" i="15" s="1"/>
  <c r="BE58" i="16"/>
  <c r="BD58"/>
  <c r="BC58"/>
  <c r="BB58"/>
  <c r="BA58"/>
  <c r="K58"/>
  <c r="I58"/>
  <c r="G58"/>
  <c r="BE57"/>
  <c r="BC57"/>
  <c r="BB57"/>
  <c r="BA57"/>
  <c r="K57"/>
  <c r="I57"/>
  <c r="G57"/>
  <c r="BD57" s="1"/>
  <c r="BE56"/>
  <c r="BC56"/>
  <c r="BB56"/>
  <c r="BA56"/>
  <c r="K56"/>
  <c r="I56"/>
  <c r="G56"/>
  <c r="BD56" s="1"/>
  <c r="BE55"/>
  <c r="BC55"/>
  <c r="BB55"/>
  <c r="BA55"/>
  <c r="K55"/>
  <c r="I55"/>
  <c r="G55"/>
  <c r="BD55" s="1"/>
  <c r="BE54"/>
  <c r="BC54"/>
  <c r="BB54"/>
  <c r="BA54"/>
  <c r="K54"/>
  <c r="I54"/>
  <c r="G54"/>
  <c r="BD54" s="1"/>
  <c r="BE53"/>
  <c r="BC53"/>
  <c r="BB53"/>
  <c r="BA53"/>
  <c r="K53"/>
  <c r="I53"/>
  <c r="G53"/>
  <c r="BD53" s="1"/>
  <c r="BE52"/>
  <c r="BC52"/>
  <c r="BB52"/>
  <c r="BA52"/>
  <c r="K52"/>
  <c r="I52"/>
  <c r="G52"/>
  <c r="BD52" s="1"/>
  <c r="BE51"/>
  <c r="BC51"/>
  <c r="BB51"/>
  <c r="BA51"/>
  <c r="K51"/>
  <c r="I51"/>
  <c r="G51"/>
  <c r="BD51" s="1"/>
  <c r="BE50"/>
  <c r="BC50"/>
  <c r="BB50"/>
  <c r="BA50"/>
  <c r="K50"/>
  <c r="I50"/>
  <c r="G50"/>
  <c r="BD50" s="1"/>
  <c r="BE49"/>
  <c r="BC49"/>
  <c r="BB49"/>
  <c r="BA49"/>
  <c r="K49"/>
  <c r="I49"/>
  <c r="G49"/>
  <c r="BD49" s="1"/>
  <c r="BE48"/>
  <c r="BC48"/>
  <c r="BB48"/>
  <c r="BA48"/>
  <c r="K48"/>
  <c r="I48"/>
  <c r="G48"/>
  <c r="BD48" s="1"/>
  <c r="BE47"/>
  <c r="BC47"/>
  <c r="BB47"/>
  <c r="BA47"/>
  <c r="K47"/>
  <c r="I47"/>
  <c r="G47"/>
  <c r="BD47" s="1"/>
  <c r="BD60" s="1"/>
  <c r="H10" i="15" s="1"/>
  <c r="B10"/>
  <c r="A10"/>
  <c r="BC60" i="16"/>
  <c r="G10" i="15" s="1"/>
  <c r="BB60" i="16"/>
  <c r="F10" i="15" s="1"/>
  <c r="BA60" i="16"/>
  <c r="E10" i="15" s="1"/>
  <c r="K60" i="16"/>
  <c r="I60"/>
  <c r="G60"/>
  <c r="BE44"/>
  <c r="BD44"/>
  <c r="BC44"/>
  <c r="BA44"/>
  <c r="K44"/>
  <c r="I44"/>
  <c r="G44"/>
  <c r="BB44" s="1"/>
  <c r="BB45" s="1"/>
  <c r="F9" i="15" s="1"/>
  <c r="B9"/>
  <c r="A9"/>
  <c r="BE45" i="16"/>
  <c r="I9" i="15" s="1"/>
  <c r="BD45" i="16"/>
  <c r="H9" i="15" s="1"/>
  <c r="BC45" i="16"/>
  <c r="G9" i="15" s="1"/>
  <c r="BA45" i="16"/>
  <c r="E9" i="15" s="1"/>
  <c r="K45" i="16"/>
  <c r="I45"/>
  <c r="G45"/>
  <c r="BD41"/>
  <c r="BC41"/>
  <c r="BB41"/>
  <c r="BA41"/>
  <c r="K41"/>
  <c r="I41"/>
  <c r="G41"/>
  <c r="BE41" s="1"/>
  <c r="BE42" s="1"/>
  <c r="I8" i="15" s="1"/>
  <c r="BE40" i="16"/>
  <c r="BD40"/>
  <c r="BC40"/>
  <c r="BA40"/>
  <c r="K40"/>
  <c r="I40"/>
  <c r="G40"/>
  <c r="BB40" s="1"/>
  <c r="BE39"/>
  <c r="BD39"/>
  <c r="BC39"/>
  <c r="BA39"/>
  <c r="K39"/>
  <c r="I39"/>
  <c r="G39"/>
  <c r="BB39" s="1"/>
  <c r="BE38"/>
  <c r="BD38"/>
  <c r="BC38"/>
  <c r="BA38"/>
  <c r="K38"/>
  <c r="I38"/>
  <c r="G38"/>
  <c r="BB38" s="1"/>
  <c r="BE37"/>
  <c r="BD37"/>
  <c r="BC37"/>
  <c r="BA37"/>
  <c r="K37"/>
  <c r="I37"/>
  <c r="G37"/>
  <c r="BB37" s="1"/>
  <c r="BE36"/>
  <c r="BD36"/>
  <c r="BC36"/>
  <c r="BA36"/>
  <c r="K36"/>
  <c r="I36"/>
  <c r="G36"/>
  <c r="BB36" s="1"/>
  <c r="BE35"/>
  <c r="BD35"/>
  <c r="BC35"/>
  <c r="BA35"/>
  <c r="K35"/>
  <c r="I35"/>
  <c r="G35"/>
  <c r="BB35" s="1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C19"/>
  <c r="BA19"/>
  <c r="K19"/>
  <c r="I19"/>
  <c r="G19"/>
  <c r="BB19" s="1"/>
  <c r="BE18"/>
  <c r="BD18"/>
  <c r="BC18"/>
  <c r="BA18"/>
  <c r="K18"/>
  <c r="I18"/>
  <c r="G18"/>
  <c r="BB18" s="1"/>
  <c r="BE14"/>
  <c r="BD14"/>
  <c r="BC14"/>
  <c r="BA14"/>
  <c r="K14"/>
  <c r="I14"/>
  <c r="G14"/>
  <c r="BB14" s="1"/>
  <c r="BE13"/>
  <c r="BD13"/>
  <c r="BC13"/>
  <c r="BA13"/>
  <c r="K13"/>
  <c r="I13"/>
  <c r="G13"/>
  <c r="BB13" s="1"/>
  <c r="BB42" s="1"/>
  <c r="F8" i="15" s="1"/>
  <c r="B8"/>
  <c r="A8"/>
  <c r="BD42" i="16"/>
  <c r="H8" i="15" s="1"/>
  <c r="BC42" i="16"/>
  <c r="G8" i="15" s="1"/>
  <c r="BA42" i="16"/>
  <c r="E8" i="15" s="1"/>
  <c r="K42" i="16"/>
  <c r="I42"/>
  <c r="G42"/>
  <c r="BE10"/>
  <c r="BD10"/>
  <c r="BC10"/>
  <c r="BA10"/>
  <c r="K10"/>
  <c r="I10"/>
  <c r="G10"/>
  <c r="BB10" s="1"/>
  <c r="BE9"/>
  <c r="BD9"/>
  <c r="BC9"/>
  <c r="BA9"/>
  <c r="K9"/>
  <c r="I9"/>
  <c r="G9"/>
  <c r="BB9" s="1"/>
  <c r="BE8"/>
  <c r="BD8"/>
  <c r="BC8"/>
  <c r="BA8"/>
  <c r="K8"/>
  <c r="I8"/>
  <c r="G8"/>
  <c r="BB8" s="1"/>
  <c r="B7" i="15"/>
  <c r="A7"/>
  <c r="BE11" i="16"/>
  <c r="I7" i="15" s="1"/>
  <c r="I11" s="1"/>
  <c r="C21" i="14" s="1"/>
  <c r="BD11" i="16"/>
  <c r="H7" i="15" s="1"/>
  <c r="H11" s="1"/>
  <c r="C17" i="14" s="1"/>
  <c r="BC11" i="16"/>
  <c r="G7" i="15" s="1"/>
  <c r="G11" s="1"/>
  <c r="C18" i="14" s="1"/>
  <c r="BA11" i="16"/>
  <c r="E7" i="15" s="1"/>
  <c r="E11" s="1"/>
  <c r="C15" i="14" s="1"/>
  <c r="K11" i="16"/>
  <c r="I11"/>
  <c r="G11"/>
  <c r="E4"/>
  <c r="F3"/>
  <c r="G23" i="14"/>
  <c r="C33"/>
  <c r="F33" s="1"/>
  <c r="C31"/>
  <c r="G7"/>
  <c r="H18" i="12"/>
  <c r="D18" i="11"/>
  <c r="I17" i="12"/>
  <c r="G18" i="11" s="1"/>
  <c r="D17"/>
  <c r="I16" i="12"/>
  <c r="G17" i="11" s="1"/>
  <c r="D16"/>
  <c r="I15" i="12"/>
  <c r="G16" i="11" s="1"/>
  <c r="D15"/>
  <c r="I14" i="12"/>
  <c r="G15" i="11" s="1"/>
  <c r="BE57" i="13"/>
  <c r="BC57"/>
  <c r="BB57"/>
  <c r="BA57"/>
  <c r="K57"/>
  <c r="I57"/>
  <c r="G57"/>
  <c r="BD57" s="1"/>
  <c r="BE56"/>
  <c r="BC56"/>
  <c r="BB56"/>
  <c r="BA56"/>
  <c r="K56"/>
  <c r="I56"/>
  <c r="G56"/>
  <c r="BD56" s="1"/>
  <c r="BE55"/>
  <c r="BC55"/>
  <c r="BB55"/>
  <c r="BA55"/>
  <c r="K55"/>
  <c r="I55"/>
  <c r="G55"/>
  <c r="BD55" s="1"/>
  <c r="BE54"/>
  <c r="BC54"/>
  <c r="BB54"/>
  <c r="BA54"/>
  <c r="K54"/>
  <c r="I54"/>
  <c r="G54"/>
  <c r="BD54" s="1"/>
  <c r="BE53"/>
  <c r="BC53"/>
  <c r="BB53"/>
  <c r="BA53"/>
  <c r="K53"/>
  <c r="I53"/>
  <c r="G53"/>
  <c r="BD53" s="1"/>
  <c r="BE52"/>
  <c r="BC52"/>
  <c r="BB52"/>
  <c r="BA52"/>
  <c r="K52"/>
  <c r="I52"/>
  <c r="G52"/>
  <c r="BD52" s="1"/>
  <c r="BE51"/>
  <c r="BC51"/>
  <c r="BB51"/>
  <c r="BA51"/>
  <c r="K51"/>
  <c r="I51"/>
  <c r="G51"/>
  <c r="BD51" s="1"/>
  <c r="BE50"/>
  <c r="BC50"/>
  <c r="BB50"/>
  <c r="BA50"/>
  <c r="K50"/>
  <c r="I50"/>
  <c r="G50"/>
  <c r="BD50" s="1"/>
  <c r="BE49"/>
  <c r="BC49"/>
  <c r="BB49"/>
  <c r="BA49"/>
  <c r="K49"/>
  <c r="I49"/>
  <c r="G49"/>
  <c r="BD49" s="1"/>
  <c r="BE48"/>
  <c r="BC48"/>
  <c r="BB48"/>
  <c r="BA48"/>
  <c r="K48"/>
  <c r="I48"/>
  <c r="G48"/>
  <c r="BD48" s="1"/>
  <c r="BE47"/>
  <c r="BC47"/>
  <c r="BB47"/>
  <c r="BA47"/>
  <c r="K47"/>
  <c r="I47"/>
  <c r="G47"/>
  <c r="BD47" s="1"/>
  <c r="BE46"/>
  <c r="BC46"/>
  <c r="BB46"/>
  <c r="BA46"/>
  <c r="K46"/>
  <c r="I46"/>
  <c r="G46"/>
  <c r="BD46" s="1"/>
  <c r="BE45"/>
  <c r="BC45"/>
  <c r="BB45"/>
  <c r="BA45"/>
  <c r="K45"/>
  <c r="I45"/>
  <c r="G45"/>
  <c r="BD45" s="1"/>
  <c r="B8" i="12"/>
  <c r="A8"/>
  <c r="BE58" i="13"/>
  <c r="I8" i="12" s="1"/>
  <c r="BC58" i="13"/>
  <c r="G8" i="12" s="1"/>
  <c r="BB58" i="13"/>
  <c r="F8" i="12" s="1"/>
  <c r="BA58" i="13"/>
  <c r="E8" i="12" s="1"/>
  <c r="K58" i="13"/>
  <c r="I58"/>
  <c r="G58"/>
  <c r="BE42"/>
  <c r="BD42"/>
  <c r="BC42"/>
  <c r="BA42"/>
  <c r="K42"/>
  <c r="I42"/>
  <c r="G42"/>
  <c r="BB42" s="1"/>
  <c r="BE41"/>
  <c r="BD41"/>
  <c r="BC41"/>
  <c r="BA41"/>
  <c r="K41"/>
  <c r="I41"/>
  <c r="G41"/>
  <c r="BB41" s="1"/>
  <c r="BE40"/>
  <c r="BD40"/>
  <c r="BC40"/>
  <c r="BA40"/>
  <c r="K40"/>
  <c r="I40"/>
  <c r="G40"/>
  <c r="BB40" s="1"/>
  <c r="BE39"/>
  <c r="BD39"/>
  <c r="BC39"/>
  <c r="BA39"/>
  <c r="K39"/>
  <c r="I39"/>
  <c r="G39"/>
  <c r="BB39" s="1"/>
  <c r="BE38"/>
  <c r="BD38"/>
  <c r="BC38"/>
  <c r="BA38"/>
  <c r="K38"/>
  <c r="I38"/>
  <c r="G38"/>
  <c r="BB38" s="1"/>
  <c r="BE37"/>
  <c r="BD37"/>
  <c r="BC37"/>
  <c r="BA37"/>
  <c r="K37"/>
  <c r="I37"/>
  <c r="G37"/>
  <c r="BB37" s="1"/>
  <c r="BE36"/>
  <c r="BD36"/>
  <c r="BC36"/>
  <c r="BA36"/>
  <c r="K36"/>
  <c r="I36"/>
  <c r="G36"/>
  <c r="BB36" s="1"/>
  <c r="BE35"/>
  <c r="BD35"/>
  <c r="BC35"/>
  <c r="BA35"/>
  <c r="K35"/>
  <c r="I35"/>
  <c r="G35"/>
  <c r="BB35" s="1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C19"/>
  <c r="BA19"/>
  <c r="K19"/>
  <c r="I19"/>
  <c r="G19"/>
  <c r="BB19" s="1"/>
  <c r="BE18"/>
  <c r="BD18"/>
  <c r="BC18"/>
  <c r="BA18"/>
  <c r="K18"/>
  <c r="I18"/>
  <c r="G18"/>
  <c r="BB18" s="1"/>
  <c r="BE17"/>
  <c r="BD17"/>
  <c r="BC17"/>
  <c r="BA17"/>
  <c r="K17"/>
  <c r="I17"/>
  <c r="G17"/>
  <c r="BB17" s="1"/>
  <c r="BE16"/>
  <c r="BD16"/>
  <c r="BC16"/>
  <c r="BA16"/>
  <c r="K16"/>
  <c r="I16"/>
  <c r="G16"/>
  <c r="BB16" s="1"/>
  <c r="BE15"/>
  <c r="BD15"/>
  <c r="BC15"/>
  <c r="BA15"/>
  <c r="K15"/>
  <c r="I15"/>
  <c r="G15"/>
  <c r="BB15" s="1"/>
  <c r="BE14"/>
  <c r="BD14"/>
  <c r="BC14"/>
  <c r="BA14"/>
  <c r="K14"/>
  <c r="I14"/>
  <c r="G14"/>
  <c r="BB14" s="1"/>
  <c r="BE13"/>
  <c r="BD13"/>
  <c r="BC13"/>
  <c r="BA13"/>
  <c r="K13"/>
  <c r="I13"/>
  <c r="G13"/>
  <c r="BB13" s="1"/>
  <c r="BE12"/>
  <c r="BD12"/>
  <c r="BC12"/>
  <c r="BA12"/>
  <c r="K12"/>
  <c r="I12"/>
  <c r="G12"/>
  <c r="BB12" s="1"/>
  <c r="BE11"/>
  <c r="BD11"/>
  <c r="BC11"/>
  <c r="BA11"/>
  <c r="K11"/>
  <c r="I11"/>
  <c r="G11"/>
  <c r="BB11" s="1"/>
  <c r="BE10"/>
  <c r="BD10"/>
  <c r="BC10"/>
  <c r="BA10"/>
  <c r="K10"/>
  <c r="I10"/>
  <c r="G10"/>
  <c r="BB10" s="1"/>
  <c r="BE9"/>
  <c r="BD9"/>
  <c r="BC9"/>
  <c r="BA9"/>
  <c r="K9"/>
  <c r="I9"/>
  <c r="G9"/>
  <c r="BB9" s="1"/>
  <c r="BE8"/>
  <c r="BD8"/>
  <c r="BC8"/>
  <c r="BA8"/>
  <c r="K8"/>
  <c r="I8"/>
  <c r="G8"/>
  <c r="BB8" s="1"/>
  <c r="BB43" s="1"/>
  <c r="F7" i="12" s="1"/>
  <c r="F9" s="1"/>
  <c r="C16" i="11" s="1"/>
  <c r="B7" i="12"/>
  <c r="A7"/>
  <c r="BE43" i="13"/>
  <c r="I7" i="12" s="1"/>
  <c r="I9" s="1"/>
  <c r="C21" i="11" s="1"/>
  <c r="BD43" i="13"/>
  <c r="H7" i="12" s="1"/>
  <c r="BC43" i="13"/>
  <c r="G7" i="12" s="1"/>
  <c r="BA43" i="13"/>
  <c r="E7" i="12" s="1"/>
  <c r="E9" s="1"/>
  <c r="C15" i="11" s="1"/>
  <c r="K43" i="13"/>
  <c r="I43"/>
  <c r="G43"/>
  <c r="E4"/>
  <c r="F3"/>
  <c r="G23" i="11"/>
  <c r="C33"/>
  <c r="F33" s="1"/>
  <c r="C31"/>
  <c r="G7"/>
  <c r="H17" i="9"/>
  <c r="D17" i="8"/>
  <c r="I16" i="9"/>
  <c r="G17" i="8" s="1"/>
  <c r="D16"/>
  <c r="I15" i="9"/>
  <c r="G16" i="8" s="1"/>
  <c r="D15"/>
  <c r="I14" i="9"/>
  <c r="G15" i="8" s="1"/>
  <c r="BE66" i="10"/>
  <c r="BC66"/>
  <c r="BB66"/>
  <c r="BA66"/>
  <c r="K66"/>
  <c r="I66"/>
  <c r="G66"/>
  <c r="BD66" s="1"/>
  <c r="BE65"/>
  <c r="BC65"/>
  <c r="BB65"/>
  <c r="BA65"/>
  <c r="K65"/>
  <c r="I65"/>
  <c r="G65"/>
  <c r="BD65" s="1"/>
  <c r="BE64"/>
  <c r="BC64"/>
  <c r="BB64"/>
  <c r="BA64"/>
  <c r="K64"/>
  <c r="I64"/>
  <c r="G64"/>
  <c r="BD64" s="1"/>
  <c r="BE63"/>
  <c r="BC63"/>
  <c r="BB63"/>
  <c r="BA63"/>
  <c r="K63"/>
  <c r="I63"/>
  <c r="G63"/>
  <c r="BD63" s="1"/>
  <c r="BE62"/>
  <c r="BC62"/>
  <c r="BB62"/>
  <c r="BA62"/>
  <c r="K62"/>
  <c r="I62"/>
  <c r="G62"/>
  <c r="BD62" s="1"/>
  <c r="BE61"/>
  <c r="BC61"/>
  <c r="BB61"/>
  <c r="BA61"/>
  <c r="K61"/>
  <c r="I61"/>
  <c r="G61"/>
  <c r="BD61" s="1"/>
  <c r="BE60"/>
  <c r="BC60"/>
  <c r="BB60"/>
  <c r="BA60"/>
  <c r="K60"/>
  <c r="I60"/>
  <c r="G60"/>
  <c r="BD60" s="1"/>
  <c r="BE59"/>
  <c r="BC59"/>
  <c r="BB59"/>
  <c r="BA59"/>
  <c r="K59"/>
  <c r="I59"/>
  <c r="G59"/>
  <c r="BD59" s="1"/>
  <c r="BE58"/>
  <c r="BC58"/>
  <c r="BB58"/>
  <c r="BA58"/>
  <c r="K58"/>
  <c r="I58"/>
  <c r="G58"/>
  <c r="BD58" s="1"/>
  <c r="BE57"/>
  <c r="BC57"/>
  <c r="BB57"/>
  <c r="BA57"/>
  <c r="K57"/>
  <c r="I57"/>
  <c r="G57"/>
  <c r="BD57" s="1"/>
  <c r="BE56"/>
  <c r="BC56"/>
  <c r="BB56"/>
  <c r="BA56"/>
  <c r="K56"/>
  <c r="I56"/>
  <c r="G56"/>
  <c r="BD56" s="1"/>
  <c r="BE55"/>
  <c r="BC55"/>
  <c r="BB55"/>
  <c r="BA55"/>
  <c r="K55"/>
  <c r="I55"/>
  <c r="G55"/>
  <c r="BD55" s="1"/>
  <c r="BE54"/>
  <c r="BC54"/>
  <c r="BB54"/>
  <c r="BA54"/>
  <c r="K54"/>
  <c r="I54"/>
  <c r="G54"/>
  <c r="BD54" s="1"/>
  <c r="BE53"/>
  <c r="BC53"/>
  <c r="BB53"/>
  <c r="BA53"/>
  <c r="K53"/>
  <c r="I53"/>
  <c r="G53"/>
  <c r="BD53" s="1"/>
  <c r="BE52"/>
  <c r="BC52"/>
  <c r="BB52"/>
  <c r="BA52"/>
  <c r="K52"/>
  <c r="I52"/>
  <c r="G52"/>
  <c r="BD52" s="1"/>
  <c r="BE51"/>
  <c r="BC51"/>
  <c r="BB51"/>
  <c r="BA51"/>
  <c r="K51"/>
  <c r="I51"/>
  <c r="G51"/>
  <c r="BD51" s="1"/>
  <c r="BE50"/>
  <c r="BC50"/>
  <c r="BB50"/>
  <c r="BA50"/>
  <c r="K50"/>
  <c r="I50"/>
  <c r="G50"/>
  <c r="BD50" s="1"/>
  <c r="BE49"/>
  <c r="BC49"/>
  <c r="BB49"/>
  <c r="BA49"/>
  <c r="K49"/>
  <c r="I49"/>
  <c r="G49"/>
  <c r="BD49" s="1"/>
  <c r="BE48"/>
  <c r="BC48"/>
  <c r="BB48"/>
  <c r="BA48"/>
  <c r="K48"/>
  <c r="I48"/>
  <c r="G48"/>
  <c r="BD48" s="1"/>
  <c r="BE47"/>
  <c r="BC47"/>
  <c r="BB47"/>
  <c r="BA47"/>
  <c r="K47"/>
  <c r="I47"/>
  <c r="G47"/>
  <c r="BD47" s="1"/>
  <c r="BE46"/>
  <c r="BC46"/>
  <c r="BB46"/>
  <c r="BA46"/>
  <c r="K46"/>
  <c r="I46"/>
  <c r="G46"/>
  <c r="BD46" s="1"/>
  <c r="BE45"/>
  <c r="BC45"/>
  <c r="BB45"/>
  <c r="BA45"/>
  <c r="K45"/>
  <c r="I45"/>
  <c r="G45"/>
  <c r="BD45" s="1"/>
  <c r="BE44"/>
  <c r="BC44"/>
  <c r="BB44"/>
  <c r="BA44"/>
  <c r="K44"/>
  <c r="I44"/>
  <c r="G44"/>
  <c r="BD44" s="1"/>
  <c r="BE43"/>
  <c r="BC43"/>
  <c r="BB43"/>
  <c r="BA43"/>
  <c r="K43"/>
  <c r="I43"/>
  <c r="G43"/>
  <c r="BD43" s="1"/>
  <c r="BE42"/>
  <c r="BC42"/>
  <c r="BB42"/>
  <c r="BA42"/>
  <c r="K42"/>
  <c r="I42"/>
  <c r="G42"/>
  <c r="BD42" s="1"/>
  <c r="BE41"/>
  <c r="BC41"/>
  <c r="BB41"/>
  <c r="BA41"/>
  <c r="K41"/>
  <c r="I41"/>
  <c r="G41"/>
  <c r="BD41" s="1"/>
  <c r="BE40"/>
  <c r="BC40"/>
  <c r="BB40"/>
  <c r="BA40"/>
  <c r="K40"/>
  <c r="I40"/>
  <c r="G40"/>
  <c r="BD40" s="1"/>
  <c r="BE39"/>
  <c r="BC39"/>
  <c r="BB39"/>
  <c r="BA39"/>
  <c r="K39"/>
  <c r="I39"/>
  <c r="G39"/>
  <c r="BD39" s="1"/>
  <c r="BE38"/>
  <c r="BC38"/>
  <c r="BB38"/>
  <c r="BA38"/>
  <c r="K38"/>
  <c r="I38"/>
  <c r="G38"/>
  <c r="BD38" s="1"/>
  <c r="BE37"/>
  <c r="BC37"/>
  <c r="BB37"/>
  <c r="BA37"/>
  <c r="K37"/>
  <c r="I37"/>
  <c r="G37"/>
  <c r="BD37" s="1"/>
  <c r="BD67" s="1"/>
  <c r="H8" i="9" s="1"/>
  <c r="B8"/>
  <c r="A8"/>
  <c r="BE67" i="10"/>
  <c r="I8" i="9" s="1"/>
  <c r="BC67" i="10"/>
  <c r="G8" i="9" s="1"/>
  <c r="BB67" i="10"/>
  <c r="F8" i="9" s="1"/>
  <c r="BA67" i="10"/>
  <c r="E8" i="9" s="1"/>
  <c r="K67" i="10"/>
  <c r="I67"/>
  <c r="G67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C19"/>
  <c r="BA19"/>
  <c r="K19"/>
  <c r="I19"/>
  <c r="G19"/>
  <c r="BB19" s="1"/>
  <c r="BE18"/>
  <c r="BD18"/>
  <c r="BC18"/>
  <c r="BA18"/>
  <c r="K18"/>
  <c r="I18"/>
  <c r="G18"/>
  <c r="BB18" s="1"/>
  <c r="BE17"/>
  <c r="BD17"/>
  <c r="BC17"/>
  <c r="BA17"/>
  <c r="K17"/>
  <c r="I17"/>
  <c r="G17"/>
  <c r="BB17" s="1"/>
  <c r="BE16"/>
  <c r="BD16"/>
  <c r="BC16"/>
  <c r="BA16"/>
  <c r="K16"/>
  <c r="I16"/>
  <c r="G16"/>
  <c r="BB16" s="1"/>
  <c r="BE15"/>
  <c r="BD15"/>
  <c r="BC15"/>
  <c r="BA15"/>
  <c r="K15"/>
  <c r="I15"/>
  <c r="G15"/>
  <c r="BB15" s="1"/>
  <c r="BE14"/>
  <c r="BD14"/>
  <c r="BC14"/>
  <c r="BA14"/>
  <c r="K14"/>
  <c r="I14"/>
  <c r="G14"/>
  <c r="BB14" s="1"/>
  <c r="BE13"/>
  <c r="BD13"/>
  <c r="BC13"/>
  <c r="BA13"/>
  <c r="K13"/>
  <c r="I13"/>
  <c r="G13"/>
  <c r="BB13" s="1"/>
  <c r="BE12"/>
  <c r="BD12"/>
  <c r="BC12"/>
  <c r="BA12"/>
  <c r="K12"/>
  <c r="I12"/>
  <c r="G12"/>
  <c r="BB12" s="1"/>
  <c r="BE11"/>
  <c r="BD11"/>
  <c r="BC11"/>
  <c r="BA11"/>
  <c r="K11"/>
  <c r="I11"/>
  <c r="G11"/>
  <c r="BB11" s="1"/>
  <c r="BE10"/>
  <c r="BD10"/>
  <c r="BC10"/>
  <c r="BA10"/>
  <c r="K10"/>
  <c r="I10"/>
  <c r="G10"/>
  <c r="BB10" s="1"/>
  <c r="BE9"/>
  <c r="BD9"/>
  <c r="BC9"/>
  <c r="BA9"/>
  <c r="K9"/>
  <c r="I9"/>
  <c r="G9"/>
  <c r="BB9" s="1"/>
  <c r="BE8"/>
  <c r="BD8"/>
  <c r="BC8"/>
  <c r="BA8"/>
  <c r="K8"/>
  <c r="I8"/>
  <c r="G8"/>
  <c r="BB8" s="1"/>
  <c r="BB35" s="1"/>
  <c r="F7" i="9" s="1"/>
  <c r="B7"/>
  <c r="A7"/>
  <c r="BE35" i="10"/>
  <c r="I7" i="9" s="1"/>
  <c r="I9" s="1"/>
  <c r="C21" i="8" s="1"/>
  <c r="BD35" i="10"/>
  <c r="H7" i="9" s="1"/>
  <c r="H9" s="1"/>
  <c r="C17" i="8" s="1"/>
  <c r="BC35" i="10"/>
  <c r="G7" i="9" s="1"/>
  <c r="G9" s="1"/>
  <c r="C18" i="8" s="1"/>
  <c r="BA35" i="10"/>
  <c r="E7" i="9" s="1"/>
  <c r="E9" s="1"/>
  <c r="C15" i="8" s="1"/>
  <c r="K35" i="10"/>
  <c r="I35"/>
  <c r="G35"/>
  <c r="E4"/>
  <c r="F3"/>
  <c r="G23" i="8"/>
  <c r="C33"/>
  <c r="F33" s="1"/>
  <c r="C31"/>
  <c r="G7"/>
  <c r="H20" i="6"/>
  <c r="D18" i="5"/>
  <c r="I19" i="6"/>
  <c r="G18" i="5" s="1"/>
  <c r="D17"/>
  <c r="I18" i="6"/>
  <c r="G17" i="5" s="1"/>
  <c r="D16"/>
  <c r="I17" i="6"/>
  <c r="G16" i="5" s="1"/>
  <c r="D15"/>
  <c r="I16" i="6"/>
  <c r="G15" i="5" s="1"/>
  <c r="BE293" i="7"/>
  <c r="BC293"/>
  <c r="BB293"/>
  <c r="BA293"/>
  <c r="K293"/>
  <c r="I293"/>
  <c r="G293"/>
  <c r="BD293" s="1"/>
  <c r="BE292"/>
  <c r="BC292"/>
  <c r="BB292"/>
  <c r="BA292"/>
  <c r="K292"/>
  <c r="I292"/>
  <c r="G292"/>
  <c r="BD292" s="1"/>
  <c r="BE291"/>
  <c r="BC291"/>
  <c r="BB291"/>
  <c r="BA291"/>
  <c r="K291"/>
  <c r="I291"/>
  <c r="G291"/>
  <c r="BD291" s="1"/>
  <c r="BE290"/>
  <c r="BC290"/>
  <c r="BB290"/>
  <c r="BA290"/>
  <c r="K290"/>
  <c r="I290"/>
  <c r="G290"/>
  <c r="BD290" s="1"/>
  <c r="BE289"/>
  <c r="BC289"/>
  <c r="BB289"/>
  <c r="BA289"/>
  <c r="K289"/>
  <c r="I289"/>
  <c r="G289"/>
  <c r="BD289" s="1"/>
  <c r="BE288"/>
  <c r="BC288"/>
  <c r="BB288"/>
  <c r="BA288"/>
  <c r="K288"/>
  <c r="I288"/>
  <c r="G288"/>
  <c r="BD288" s="1"/>
  <c r="BE287"/>
  <c r="BC287"/>
  <c r="BB287"/>
  <c r="BA287"/>
  <c r="K287"/>
  <c r="I287"/>
  <c r="G287"/>
  <c r="BD287" s="1"/>
  <c r="B10" i="6"/>
  <c r="A10"/>
  <c r="BE294" i="7"/>
  <c r="I10" i="6" s="1"/>
  <c r="BC294" i="7"/>
  <c r="G10" i="6" s="1"/>
  <c r="BB294" i="7"/>
  <c r="F10" i="6" s="1"/>
  <c r="BA294" i="7"/>
  <c r="E10" i="6" s="1"/>
  <c r="K294" i="7"/>
  <c r="I294"/>
  <c r="G294"/>
  <c r="BE284"/>
  <c r="BC284"/>
  <c r="BB284"/>
  <c r="BA284"/>
  <c r="K284"/>
  <c r="I284"/>
  <c r="G284"/>
  <c r="BD284" s="1"/>
  <c r="BE283"/>
  <c r="BC283"/>
  <c r="BB283"/>
  <c r="BA283"/>
  <c r="K283"/>
  <c r="I283"/>
  <c r="G283"/>
  <c r="BD283" s="1"/>
  <c r="BE282"/>
  <c r="BC282"/>
  <c r="BB282"/>
  <c r="BA282"/>
  <c r="K282"/>
  <c r="I282"/>
  <c r="G282"/>
  <c r="BD282" s="1"/>
  <c r="BE281"/>
  <c r="BC281"/>
  <c r="BB281"/>
  <c r="BA281"/>
  <c r="K281"/>
  <c r="I281"/>
  <c r="G281"/>
  <c r="BD281" s="1"/>
  <c r="BE280"/>
  <c r="BC280"/>
  <c r="BB280"/>
  <c r="BA280"/>
  <c r="K280"/>
  <c r="I280"/>
  <c r="G280"/>
  <c r="BD280" s="1"/>
  <c r="BE279"/>
  <c r="BC279"/>
  <c r="BB279"/>
  <c r="BA279"/>
  <c r="K279"/>
  <c r="I279"/>
  <c r="G279"/>
  <c r="BD279" s="1"/>
  <c r="BE278"/>
  <c r="BC278"/>
  <c r="BB278"/>
  <c r="BA278"/>
  <c r="K278"/>
  <c r="I278"/>
  <c r="G278"/>
  <c r="BD278" s="1"/>
  <c r="BE277"/>
  <c r="BC277"/>
  <c r="BB277"/>
  <c r="BA277"/>
  <c r="K277"/>
  <c r="I277"/>
  <c r="G277"/>
  <c r="BD277" s="1"/>
  <c r="BE276"/>
  <c r="BC276"/>
  <c r="BB276"/>
  <c r="BA276"/>
  <c r="K276"/>
  <c r="I276"/>
  <c r="G276"/>
  <c r="BD276" s="1"/>
  <c r="BE275"/>
  <c r="BC275"/>
  <c r="BB275"/>
  <c r="BA275"/>
  <c r="K275"/>
  <c r="I275"/>
  <c r="G275"/>
  <c r="BD275" s="1"/>
  <c r="BE274"/>
  <c r="BC274"/>
  <c r="BB274"/>
  <c r="BA274"/>
  <c r="K274"/>
  <c r="I274"/>
  <c r="G274"/>
  <c r="BD274" s="1"/>
  <c r="BE273"/>
  <c r="BC273"/>
  <c r="BB273"/>
  <c r="BA273"/>
  <c r="K273"/>
  <c r="I273"/>
  <c r="G273"/>
  <c r="BD273" s="1"/>
  <c r="BE272"/>
  <c r="BC272"/>
  <c r="BB272"/>
  <c r="BA272"/>
  <c r="K272"/>
  <c r="I272"/>
  <c r="G272"/>
  <c r="BD272" s="1"/>
  <c r="BE271"/>
  <c r="BC271"/>
  <c r="BB271"/>
  <c r="BA271"/>
  <c r="K271"/>
  <c r="I271"/>
  <c r="G271"/>
  <c r="BD271" s="1"/>
  <c r="BE270"/>
  <c r="BC270"/>
  <c r="BB270"/>
  <c r="BA270"/>
  <c r="K270"/>
  <c r="I270"/>
  <c r="G270"/>
  <c r="BD270" s="1"/>
  <c r="BE269"/>
  <c r="BC269"/>
  <c r="BB269"/>
  <c r="BA269"/>
  <c r="K269"/>
  <c r="I269"/>
  <c r="G269"/>
  <c r="BD269" s="1"/>
  <c r="BE268"/>
  <c r="BC268"/>
  <c r="BB268"/>
  <c r="BA268"/>
  <c r="K268"/>
  <c r="I268"/>
  <c r="G268"/>
  <c r="BD268" s="1"/>
  <c r="BE267"/>
  <c r="BC267"/>
  <c r="BB267"/>
  <c r="BA267"/>
  <c r="K267"/>
  <c r="I267"/>
  <c r="G267"/>
  <c r="BD267" s="1"/>
  <c r="BE266"/>
  <c r="BC266"/>
  <c r="BB266"/>
  <c r="BA266"/>
  <c r="K266"/>
  <c r="I266"/>
  <c r="G266"/>
  <c r="BD266" s="1"/>
  <c r="BE265"/>
  <c r="BC265"/>
  <c r="BB265"/>
  <c r="BA265"/>
  <c r="K265"/>
  <c r="I265"/>
  <c r="G265"/>
  <c r="BD265" s="1"/>
  <c r="BE264"/>
  <c r="BC264"/>
  <c r="BB264"/>
  <c r="BA264"/>
  <c r="K264"/>
  <c r="I264"/>
  <c r="G264"/>
  <c r="BD264" s="1"/>
  <c r="BE263"/>
  <c r="BC263"/>
  <c r="BB263"/>
  <c r="BA263"/>
  <c r="K263"/>
  <c r="I263"/>
  <c r="G263"/>
  <c r="BD263" s="1"/>
  <c r="BE262"/>
  <c r="BC262"/>
  <c r="BB262"/>
  <c r="BA262"/>
  <c r="K262"/>
  <c r="I262"/>
  <c r="G262"/>
  <c r="BD262" s="1"/>
  <c r="BE261"/>
  <c r="BC261"/>
  <c r="BB261"/>
  <c r="BA261"/>
  <c r="K261"/>
  <c r="I261"/>
  <c r="G261"/>
  <c r="BD261" s="1"/>
  <c r="BE260"/>
  <c r="BC260"/>
  <c r="BB260"/>
  <c r="BA260"/>
  <c r="K260"/>
  <c r="I260"/>
  <c r="G260"/>
  <c r="BD260" s="1"/>
  <c r="BE259"/>
  <c r="BC259"/>
  <c r="BB259"/>
  <c r="BA259"/>
  <c r="K259"/>
  <c r="I259"/>
  <c r="G259"/>
  <c r="BD259" s="1"/>
  <c r="BE258"/>
  <c r="BC258"/>
  <c r="BB258"/>
  <c r="BA258"/>
  <c r="K258"/>
  <c r="I258"/>
  <c r="G258"/>
  <c r="BD258" s="1"/>
  <c r="BE257"/>
  <c r="BC257"/>
  <c r="BB257"/>
  <c r="BA257"/>
  <c r="K257"/>
  <c r="I257"/>
  <c r="G257"/>
  <c r="BD257" s="1"/>
  <c r="BE256"/>
  <c r="BC256"/>
  <c r="BB256"/>
  <c r="BA256"/>
  <c r="K256"/>
  <c r="I256"/>
  <c r="G256"/>
  <c r="BD256" s="1"/>
  <c r="BE255"/>
  <c r="BC255"/>
  <c r="BB255"/>
  <c r="BA255"/>
  <c r="K255"/>
  <c r="I255"/>
  <c r="G255"/>
  <c r="BD255" s="1"/>
  <c r="BE254"/>
  <c r="BC254"/>
  <c r="BB254"/>
  <c r="BA254"/>
  <c r="K254"/>
  <c r="I254"/>
  <c r="G254"/>
  <c r="BD254" s="1"/>
  <c r="BE253"/>
  <c r="BC253"/>
  <c r="BB253"/>
  <c r="BA253"/>
  <c r="K253"/>
  <c r="I253"/>
  <c r="G253"/>
  <c r="BD253" s="1"/>
  <c r="BE252"/>
  <c r="BC252"/>
  <c r="BB252"/>
  <c r="BA252"/>
  <c r="K252"/>
  <c r="I252"/>
  <c r="G252"/>
  <c r="BD252" s="1"/>
  <c r="BE251"/>
  <c r="BC251"/>
  <c r="BB251"/>
  <c r="BA251"/>
  <c r="K251"/>
  <c r="I251"/>
  <c r="G251"/>
  <c r="BD251" s="1"/>
  <c r="BE250"/>
  <c r="BC250"/>
  <c r="BB250"/>
  <c r="BA250"/>
  <c r="K250"/>
  <c r="I250"/>
  <c r="G250"/>
  <c r="BD250" s="1"/>
  <c r="BE249"/>
  <c r="BC249"/>
  <c r="BB249"/>
  <c r="BA249"/>
  <c r="K249"/>
  <c r="I249"/>
  <c r="G249"/>
  <c r="BD249" s="1"/>
  <c r="BE248"/>
  <c r="BC248"/>
  <c r="BB248"/>
  <c r="BA248"/>
  <c r="K248"/>
  <c r="I248"/>
  <c r="G248"/>
  <c r="BD248" s="1"/>
  <c r="BE247"/>
  <c r="BC247"/>
  <c r="BB247"/>
  <c r="BA247"/>
  <c r="K247"/>
  <c r="I247"/>
  <c r="G247"/>
  <c r="BD247" s="1"/>
  <c r="BE246"/>
  <c r="BC246"/>
  <c r="BB246"/>
  <c r="BA246"/>
  <c r="K246"/>
  <c r="I246"/>
  <c r="G246"/>
  <c r="BD246" s="1"/>
  <c r="BE245"/>
  <c r="BC245"/>
  <c r="BB245"/>
  <c r="BA245"/>
  <c r="K245"/>
  <c r="I245"/>
  <c r="G245"/>
  <c r="BD245" s="1"/>
  <c r="BE244"/>
  <c r="BC244"/>
  <c r="BB244"/>
  <c r="BA244"/>
  <c r="K244"/>
  <c r="I244"/>
  <c r="G244"/>
  <c r="BD244" s="1"/>
  <c r="BE243"/>
  <c r="BC243"/>
  <c r="BB243"/>
  <c r="BA243"/>
  <c r="K243"/>
  <c r="I243"/>
  <c r="G243"/>
  <c r="BD243" s="1"/>
  <c r="BE242"/>
  <c r="BC242"/>
  <c r="BB242"/>
  <c r="BA242"/>
  <c r="K242"/>
  <c r="I242"/>
  <c r="G242"/>
  <c r="BD242" s="1"/>
  <c r="BE241"/>
  <c r="BC241"/>
  <c r="BB241"/>
  <c r="BA241"/>
  <c r="K241"/>
  <c r="I241"/>
  <c r="G241"/>
  <c r="BD241" s="1"/>
  <c r="BE240"/>
  <c r="BC240"/>
  <c r="BB240"/>
  <c r="BA240"/>
  <c r="K240"/>
  <c r="I240"/>
  <c r="G240"/>
  <c r="BD240" s="1"/>
  <c r="BE239"/>
  <c r="BC239"/>
  <c r="BB239"/>
  <c r="BA239"/>
  <c r="K239"/>
  <c r="I239"/>
  <c r="G239"/>
  <c r="BD239" s="1"/>
  <c r="BE238"/>
  <c r="BC238"/>
  <c r="BB238"/>
  <c r="BA238"/>
  <c r="K238"/>
  <c r="I238"/>
  <c r="G238"/>
  <c r="BD238" s="1"/>
  <c r="BE237"/>
  <c r="BC237"/>
  <c r="BB237"/>
  <c r="BA237"/>
  <c r="K237"/>
  <c r="I237"/>
  <c r="G237"/>
  <c r="BD237" s="1"/>
  <c r="BE236"/>
  <c r="BC236"/>
  <c r="BB236"/>
  <c r="BA236"/>
  <c r="K236"/>
  <c r="I236"/>
  <c r="G236"/>
  <c r="BD236" s="1"/>
  <c r="BE235"/>
  <c r="BC235"/>
  <c r="BB235"/>
  <c r="BA235"/>
  <c r="K235"/>
  <c r="I235"/>
  <c r="G235"/>
  <c r="BD235" s="1"/>
  <c r="BE234"/>
  <c r="BC234"/>
  <c r="BB234"/>
  <c r="BA234"/>
  <c r="K234"/>
  <c r="I234"/>
  <c r="G234"/>
  <c r="BD234" s="1"/>
  <c r="BE233"/>
  <c r="BC233"/>
  <c r="BB233"/>
  <c r="BA233"/>
  <c r="K233"/>
  <c r="I233"/>
  <c r="G233"/>
  <c r="BD233" s="1"/>
  <c r="BE232"/>
  <c r="BC232"/>
  <c r="BB232"/>
  <c r="BA232"/>
  <c r="K232"/>
  <c r="I232"/>
  <c r="G232"/>
  <c r="BD232" s="1"/>
  <c r="BE231"/>
  <c r="BC231"/>
  <c r="BB231"/>
  <c r="BA231"/>
  <c r="K231"/>
  <c r="I231"/>
  <c r="G231"/>
  <c r="BD231" s="1"/>
  <c r="BE230"/>
  <c r="BC230"/>
  <c r="BB230"/>
  <c r="BA230"/>
  <c r="K230"/>
  <c r="I230"/>
  <c r="G230"/>
  <c r="BD230" s="1"/>
  <c r="BE229"/>
  <c r="BC229"/>
  <c r="BB229"/>
  <c r="BA229"/>
  <c r="K229"/>
  <c r="I229"/>
  <c r="G229"/>
  <c r="BD229" s="1"/>
  <c r="BE228"/>
  <c r="BC228"/>
  <c r="BB228"/>
  <c r="BA228"/>
  <c r="K228"/>
  <c r="I228"/>
  <c r="G228"/>
  <c r="BD228" s="1"/>
  <c r="BE227"/>
  <c r="BC227"/>
  <c r="BB227"/>
  <c r="BA227"/>
  <c r="K227"/>
  <c r="I227"/>
  <c r="G227"/>
  <c r="BD227" s="1"/>
  <c r="BE226"/>
  <c r="BC226"/>
  <c r="BB226"/>
  <c r="BA226"/>
  <c r="K226"/>
  <c r="I226"/>
  <c r="G226"/>
  <c r="BD226" s="1"/>
  <c r="BE225"/>
  <c r="BC225"/>
  <c r="BB225"/>
  <c r="BA225"/>
  <c r="K225"/>
  <c r="I225"/>
  <c r="G225"/>
  <c r="BD225" s="1"/>
  <c r="BE224"/>
  <c r="BC224"/>
  <c r="BB224"/>
  <c r="BA224"/>
  <c r="K224"/>
  <c r="I224"/>
  <c r="G224"/>
  <c r="BD224" s="1"/>
  <c r="BE223"/>
  <c r="BC223"/>
  <c r="BB223"/>
  <c r="BA223"/>
  <c r="K223"/>
  <c r="I223"/>
  <c r="G223"/>
  <c r="BD223" s="1"/>
  <c r="BE222"/>
  <c r="BC222"/>
  <c r="BB222"/>
  <c r="BA222"/>
  <c r="K222"/>
  <c r="I222"/>
  <c r="G222"/>
  <c r="BD222" s="1"/>
  <c r="BE221"/>
  <c r="BC221"/>
  <c r="BB221"/>
  <c r="BA221"/>
  <c r="K221"/>
  <c r="I221"/>
  <c r="G221"/>
  <c r="BD221" s="1"/>
  <c r="BE220"/>
  <c r="BC220"/>
  <c r="BB220"/>
  <c r="BA220"/>
  <c r="K220"/>
  <c r="I220"/>
  <c r="G220"/>
  <c r="BD220" s="1"/>
  <c r="BE219"/>
  <c r="BC219"/>
  <c r="BB219"/>
  <c r="BA219"/>
  <c r="K219"/>
  <c r="I219"/>
  <c r="G219"/>
  <c r="BD219" s="1"/>
  <c r="BE218"/>
  <c r="BC218"/>
  <c r="BB218"/>
  <c r="BA218"/>
  <c r="K218"/>
  <c r="I218"/>
  <c r="G218"/>
  <c r="BD218" s="1"/>
  <c r="BE217"/>
  <c r="BC217"/>
  <c r="BB217"/>
  <c r="BA217"/>
  <c r="K217"/>
  <c r="I217"/>
  <c r="G217"/>
  <c r="BD217" s="1"/>
  <c r="BE216"/>
  <c r="BC216"/>
  <c r="BB216"/>
  <c r="BA216"/>
  <c r="K216"/>
  <c r="I216"/>
  <c r="G216"/>
  <c r="BD216" s="1"/>
  <c r="BE215"/>
  <c r="BC215"/>
  <c r="BB215"/>
  <c r="BA215"/>
  <c r="K215"/>
  <c r="I215"/>
  <c r="G215"/>
  <c r="BD215" s="1"/>
  <c r="BE214"/>
  <c r="BC214"/>
  <c r="BB214"/>
  <c r="BA214"/>
  <c r="K214"/>
  <c r="I214"/>
  <c r="G214"/>
  <c r="BD214" s="1"/>
  <c r="BE213"/>
  <c r="BC213"/>
  <c r="BB213"/>
  <c r="BA213"/>
  <c r="K213"/>
  <c r="I213"/>
  <c r="G213"/>
  <c r="BD213" s="1"/>
  <c r="BE212"/>
  <c r="BC212"/>
  <c r="BB212"/>
  <c r="BA212"/>
  <c r="K212"/>
  <c r="I212"/>
  <c r="G212"/>
  <c r="BD212" s="1"/>
  <c r="BE211"/>
  <c r="BC211"/>
  <c r="BB211"/>
  <c r="BA211"/>
  <c r="K211"/>
  <c r="I211"/>
  <c r="G211"/>
  <c r="BD211" s="1"/>
  <c r="BE210"/>
  <c r="BC210"/>
  <c r="BB210"/>
  <c r="BA210"/>
  <c r="K210"/>
  <c r="I210"/>
  <c r="G210"/>
  <c r="BD210" s="1"/>
  <c r="BE209"/>
  <c r="BC209"/>
  <c r="BB209"/>
  <c r="BA209"/>
  <c r="K209"/>
  <c r="I209"/>
  <c r="G209"/>
  <c r="BD209" s="1"/>
  <c r="BE208"/>
  <c r="BC208"/>
  <c r="BB208"/>
  <c r="BA208"/>
  <c r="K208"/>
  <c r="I208"/>
  <c r="G208"/>
  <c r="BD208" s="1"/>
  <c r="BE207"/>
  <c r="BC207"/>
  <c r="BB207"/>
  <c r="BA207"/>
  <c r="K207"/>
  <c r="I207"/>
  <c r="G207"/>
  <c r="BD207" s="1"/>
  <c r="BE206"/>
  <c r="BC206"/>
  <c r="BB206"/>
  <c r="BA206"/>
  <c r="K206"/>
  <c r="I206"/>
  <c r="G206"/>
  <c r="BD206" s="1"/>
  <c r="BE205"/>
  <c r="BC205"/>
  <c r="BB205"/>
  <c r="BA205"/>
  <c r="K205"/>
  <c r="I205"/>
  <c r="G205"/>
  <c r="BD205" s="1"/>
  <c r="BE204"/>
  <c r="BC204"/>
  <c r="BB204"/>
  <c r="BA204"/>
  <c r="K204"/>
  <c r="I204"/>
  <c r="G204"/>
  <c r="BD204" s="1"/>
  <c r="BE203"/>
  <c r="BC203"/>
  <c r="BB203"/>
  <c r="BA203"/>
  <c r="K203"/>
  <c r="I203"/>
  <c r="G203"/>
  <c r="BD203" s="1"/>
  <c r="BE202"/>
  <c r="BC202"/>
  <c r="BB202"/>
  <c r="BA202"/>
  <c r="K202"/>
  <c r="I202"/>
  <c r="G202"/>
  <c r="BD202" s="1"/>
  <c r="BE201"/>
  <c r="BC201"/>
  <c r="BB201"/>
  <c r="BA201"/>
  <c r="K201"/>
  <c r="I201"/>
  <c r="G201"/>
  <c r="BD201" s="1"/>
  <c r="BE200"/>
  <c r="BC200"/>
  <c r="BB200"/>
  <c r="BA200"/>
  <c r="K200"/>
  <c r="I200"/>
  <c r="G200"/>
  <c r="BD200" s="1"/>
  <c r="BE199"/>
  <c r="BC199"/>
  <c r="BB199"/>
  <c r="BA199"/>
  <c r="K199"/>
  <c r="I199"/>
  <c r="G199"/>
  <c r="BD199" s="1"/>
  <c r="BE198"/>
  <c r="BC198"/>
  <c r="BB198"/>
  <c r="BA198"/>
  <c r="K198"/>
  <c r="I198"/>
  <c r="G198"/>
  <c r="BD198" s="1"/>
  <c r="BE197"/>
  <c r="BC197"/>
  <c r="BB197"/>
  <c r="BA197"/>
  <c r="K197"/>
  <c r="I197"/>
  <c r="G197"/>
  <c r="BD197" s="1"/>
  <c r="BE196"/>
  <c r="BC196"/>
  <c r="BB196"/>
  <c r="BA196"/>
  <c r="K196"/>
  <c r="I196"/>
  <c r="G196"/>
  <c r="BD196" s="1"/>
  <c r="BE195"/>
  <c r="BC195"/>
  <c r="BB195"/>
  <c r="BA195"/>
  <c r="K195"/>
  <c r="I195"/>
  <c r="G195"/>
  <c r="BD195" s="1"/>
  <c r="BE194"/>
  <c r="BC194"/>
  <c r="BB194"/>
  <c r="BA194"/>
  <c r="K194"/>
  <c r="I194"/>
  <c r="G194"/>
  <c r="BD194" s="1"/>
  <c r="BE193"/>
  <c r="BC193"/>
  <c r="BB193"/>
  <c r="BA193"/>
  <c r="K193"/>
  <c r="I193"/>
  <c r="G193"/>
  <c r="BD193" s="1"/>
  <c r="BE192"/>
  <c r="BC192"/>
  <c r="BB192"/>
  <c r="BA192"/>
  <c r="K192"/>
  <c r="I192"/>
  <c r="G192"/>
  <c r="BD192" s="1"/>
  <c r="BE191"/>
  <c r="BC191"/>
  <c r="BB191"/>
  <c r="BA191"/>
  <c r="K191"/>
  <c r="I191"/>
  <c r="G191"/>
  <c r="BD191" s="1"/>
  <c r="BE190"/>
  <c r="BC190"/>
  <c r="BB190"/>
  <c r="BA190"/>
  <c r="K190"/>
  <c r="I190"/>
  <c r="G190"/>
  <c r="BD190" s="1"/>
  <c r="BD285" s="1"/>
  <c r="H9" i="6" s="1"/>
  <c r="B9"/>
  <c r="A9"/>
  <c r="BE285" i="7"/>
  <c r="I9" i="6" s="1"/>
  <c r="BC285" i="7"/>
  <c r="G9" i="6" s="1"/>
  <c r="BB285" i="7"/>
  <c r="F9" i="6" s="1"/>
  <c r="BA285" i="7"/>
  <c r="E9" i="6" s="1"/>
  <c r="K285" i="7"/>
  <c r="I285"/>
  <c r="G285"/>
  <c r="BE187"/>
  <c r="BD187"/>
  <c r="BC187"/>
  <c r="BA187"/>
  <c r="K187"/>
  <c r="I187"/>
  <c r="G187"/>
  <c r="BB187" s="1"/>
  <c r="BE186"/>
  <c r="BD186"/>
  <c r="BC186"/>
  <c r="BA186"/>
  <c r="K186"/>
  <c r="I186"/>
  <c r="G186"/>
  <c r="BB186" s="1"/>
  <c r="BE185"/>
  <c r="BD185"/>
  <c r="BC185"/>
  <c r="BA185"/>
  <c r="K185"/>
  <c r="I185"/>
  <c r="G185"/>
  <c r="BB185" s="1"/>
  <c r="BE184"/>
  <c r="BD184"/>
  <c r="BC184"/>
  <c r="BA184"/>
  <c r="K184"/>
  <c r="I184"/>
  <c r="G184"/>
  <c r="BB184" s="1"/>
  <c r="BE183"/>
  <c r="BD183"/>
  <c r="BC183"/>
  <c r="BA183"/>
  <c r="K183"/>
  <c r="I183"/>
  <c r="G183"/>
  <c r="BB183" s="1"/>
  <c r="BE182"/>
  <c r="BD182"/>
  <c r="BC182"/>
  <c r="BA182"/>
  <c r="K182"/>
  <c r="I182"/>
  <c r="G182"/>
  <c r="BB182" s="1"/>
  <c r="BE181"/>
  <c r="BD181"/>
  <c r="BC181"/>
  <c r="BA181"/>
  <c r="K181"/>
  <c r="I181"/>
  <c r="G181"/>
  <c r="BB181" s="1"/>
  <c r="BE180"/>
  <c r="BD180"/>
  <c r="BC180"/>
  <c r="BA180"/>
  <c r="K180"/>
  <c r="I180"/>
  <c r="G180"/>
  <c r="BB180" s="1"/>
  <c r="BE179"/>
  <c r="BD179"/>
  <c r="BC179"/>
  <c r="BA179"/>
  <c r="K179"/>
  <c r="I179"/>
  <c r="G179"/>
  <c r="BB179" s="1"/>
  <c r="BE178"/>
  <c r="BD178"/>
  <c r="BC178"/>
  <c r="BA178"/>
  <c r="K178"/>
  <c r="I178"/>
  <c r="G178"/>
  <c r="BB178" s="1"/>
  <c r="BE177"/>
  <c r="BD177"/>
  <c r="BC177"/>
  <c r="BA177"/>
  <c r="K177"/>
  <c r="I177"/>
  <c r="G177"/>
  <c r="BB177" s="1"/>
  <c r="BE176"/>
  <c r="BD176"/>
  <c r="BC176"/>
  <c r="BA176"/>
  <c r="K176"/>
  <c r="I176"/>
  <c r="G176"/>
  <c r="BB176" s="1"/>
  <c r="BE175"/>
  <c r="BD175"/>
  <c r="BC175"/>
  <c r="BA175"/>
  <c r="K175"/>
  <c r="I175"/>
  <c r="G175"/>
  <c r="BB175" s="1"/>
  <c r="BE174"/>
  <c r="BD174"/>
  <c r="BC174"/>
  <c r="BA174"/>
  <c r="K174"/>
  <c r="I174"/>
  <c r="G174"/>
  <c r="BB174" s="1"/>
  <c r="BE173"/>
  <c r="BD173"/>
  <c r="BC173"/>
  <c r="BA173"/>
  <c r="K173"/>
  <c r="I173"/>
  <c r="G173"/>
  <c r="BB173" s="1"/>
  <c r="BE172"/>
  <c r="BD172"/>
  <c r="BC172"/>
  <c r="BA172"/>
  <c r="K172"/>
  <c r="I172"/>
  <c r="G172"/>
  <c r="BB172" s="1"/>
  <c r="BE171"/>
  <c r="BD171"/>
  <c r="BC171"/>
  <c r="BA171"/>
  <c r="K171"/>
  <c r="I171"/>
  <c r="G171"/>
  <c r="BB171" s="1"/>
  <c r="BE170"/>
  <c r="BD170"/>
  <c r="BC170"/>
  <c r="BA170"/>
  <c r="K170"/>
  <c r="I170"/>
  <c r="G170"/>
  <c r="BB170" s="1"/>
  <c r="BE169"/>
  <c r="BD169"/>
  <c r="BC169"/>
  <c r="BA169"/>
  <c r="K169"/>
  <c r="I169"/>
  <c r="G169"/>
  <c r="BB169" s="1"/>
  <c r="BE168"/>
  <c r="BD168"/>
  <c r="BC168"/>
  <c r="BA168"/>
  <c r="K168"/>
  <c r="I168"/>
  <c r="G168"/>
  <c r="BB168" s="1"/>
  <c r="BE167"/>
  <c r="BD167"/>
  <c r="BC167"/>
  <c r="BA167"/>
  <c r="K167"/>
  <c r="I167"/>
  <c r="G167"/>
  <c r="BB167" s="1"/>
  <c r="BE166"/>
  <c r="BD166"/>
  <c r="BC166"/>
  <c r="BA166"/>
  <c r="K166"/>
  <c r="I166"/>
  <c r="G166"/>
  <c r="BB166" s="1"/>
  <c r="BE165"/>
  <c r="BD165"/>
  <c r="BC165"/>
  <c r="BA165"/>
  <c r="K165"/>
  <c r="I165"/>
  <c r="G165"/>
  <c r="BB165" s="1"/>
  <c r="BE164"/>
  <c r="BD164"/>
  <c r="BC164"/>
  <c r="BA164"/>
  <c r="K164"/>
  <c r="I164"/>
  <c r="G164"/>
  <c r="BB164" s="1"/>
  <c r="BE163"/>
  <c r="BD163"/>
  <c r="BC163"/>
  <c r="BA163"/>
  <c r="K163"/>
  <c r="I163"/>
  <c r="G163"/>
  <c r="BB163" s="1"/>
  <c r="BE162"/>
  <c r="BD162"/>
  <c r="BC162"/>
  <c r="BA162"/>
  <c r="K162"/>
  <c r="I162"/>
  <c r="G162"/>
  <c r="BB162" s="1"/>
  <c r="BE161"/>
  <c r="BD161"/>
  <c r="BC161"/>
  <c r="BA161"/>
  <c r="K161"/>
  <c r="I161"/>
  <c r="G161"/>
  <c r="BB161" s="1"/>
  <c r="BE160"/>
  <c r="BD160"/>
  <c r="BC160"/>
  <c r="BA160"/>
  <c r="K160"/>
  <c r="I160"/>
  <c r="G160"/>
  <c r="BB160" s="1"/>
  <c r="BE159"/>
  <c r="BD159"/>
  <c r="BC159"/>
  <c r="BA159"/>
  <c r="K159"/>
  <c r="I159"/>
  <c r="G159"/>
  <c r="BB159" s="1"/>
  <c r="BE158"/>
  <c r="BD158"/>
  <c r="BC158"/>
  <c r="BA158"/>
  <c r="K158"/>
  <c r="I158"/>
  <c r="G158"/>
  <c r="BB158" s="1"/>
  <c r="BE157"/>
  <c r="BD157"/>
  <c r="BC157"/>
  <c r="BA157"/>
  <c r="K157"/>
  <c r="I157"/>
  <c r="G157"/>
  <c r="BB157" s="1"/>
  <c r="BE156"/>
  <c r="BD156"/>
  <c r="BC156"/>
  <c r="BA156"/>
  <c r="K156"/>
  <c r="I156"/>
  <c r="G156"/>
  <c r="BB156" s="1"/>
  <c r="BE155"/>
  <c r="BD155"/>
  <c r="BC155"/>
  <c r="BA155"/>
  <c r="K155"/>
  <c r="I155"/>
  <c r="G155"/>
  <c r="BB155" s="1"/>
  <c r="BE154"/>
  <c r="BD154"/>
  <c r="BC154"/>
  <c r="BA154"/>
  <c r="K154"/>
  <c r="I154"/>
  <c r="G154"/>
  <c r="BB154" s="1"/>
  <c r="BE153"/>
  <c r="BD153"/>
  <c r="BC153"/>
  <c r="BA153"/>
  <c r="K153"/>
  <c r="I153"/>
  <c r="G153"/>
  <c r="BB153" s="1"/>
  <c r="BE152"/>
  <c r="BD152"/>
  <c r="BC152"/>
  <c r="BA152"/>
  <c r="K152"/>
  <c r="I152"/>
  <c r="G152"/>
  <c r="BB152" s="1"/>
  <c r="BE151"/>
  <c r="BD151"/>
  <c r="BC151"/>
  <c r="BA151"/>
  <c r="K151"/>
  <c r="I151"/>
  <c r="G151"/>
  <c r="BB151" s="1"/>
  <c r="BE150"/>
  <c r="BD150"/>
  <c r="BC150"/>
  <c r="BA150"/>
  <c r="K150"/>
  <c r="I150"/>
  <c r="G150"/>
  <c r="BB150" s="1"/>
  <c r="BE149"/>
  <c r="BD149"/>
  <c r="BC149"/>
  <c r="BA149"/>
  <c r="K149"/>
  <c r="I149"/>
  <c r="G149"/>
  <c r="BB149" s="1"/>
  <c r="BE148"/>
  <c r="BD148"/>
  <c r="BC148"/>
  <c r="BA148"/>
  <c r="K148"/>
  <c r="I148"/>
  <c r="G148"/>
  <c r="BB148" s="1"/>
  <c r="BE147"/>
  <c r="BD147"/>
  <c r="BC147"/>
  <c r="BA147"/>
  <c r="K147"/>
  <c r="I147"/>
  <c r="G147"/>
  <c r="BB147" s="1"/>
  <c r="BE146"/>
  <c r="BD146"/>
  <c r="BC146"/>
  <c r="BA146"/>
  <c r="K146"/>
  <c r="I146"/>
  <c r="G146"/>
  <c r="BB146" s="1"/>
  <c r="BE145"/>
  <c r="BD145"/>
  <c r="BC145"/>
  <c r="BA145"/>
  <c r="K145"/>
  <c r="I145"/>
  <c r="G145"/>
  <c r="BB145" s="1"/>
  <c r="BE144"/>
  <c r="BD144"/>
  <c r="BC144"/>
  <c r="BA144"/>
  <c r="K144"/>
  <c r="I144"/>
  <c r="G144"/>
  <c r="BB144" s="1"/>
  <c r="BE143"/>
  <c r="BD143"/>
  <c r="BC143"/>
  <c r="BA143"/>
  <c r="K143"/>
  <c r="I143"/>
  <c r="G143"/>
  <c r="BB143" s="1"/>
  <c r="BE142"/>
  <c r="BD142"/>
  <c r="BC142"/>
  <c r="BA142"/>
  <c r="K142"/>
  <c r="I142"/>
  <c r="G142"/>
  <c r="BB142" s="1"/>
  <c r="BE141"/>
  <c r="BD141"/>
  <c r="BC141"/>
  <c r="BA141"/>
  <c r="K141"/>
  <c r="I141"/>
  <c r="G141"/>
  <c r="BB141" s="1"/>
  <c r="BE140"/>
  <c r="BD140"/>
  <c r="BC140"/>
  <c r="BA140"/>
  <c r="K140"/>
  <c r="I140"/>
  <c r="G140"/>
  <c r="BB140" s="1"/>
  <c r="BE139"/>
  <c r="BD139"/>
  <c r="BC139"/>
  <c r="BA139"/>
  <c r="K139"/>
  <c r="I139"/>
  <c r="G139"/>
  <c r="BB139" s="1"/>
  <c r="BE138"/>
  <c r="BD138"/>
  <c r="BC138"/>
  <c r="BA138"/>
  <c r="K138"/>
  <c r="I138"/>
  <c r="G138"/>
  <c r="BB138" s="1"/>
  <c r="BE137"/>
  <c r="BD137"/>
  <c r="BC137"/>
  <c r="BA137"/>
  <c r="K137"/>
  <c r="I137"/>
  <c r="G137"/>
  <c r="BB137" s="1"/>
  <c r="BE136"/>
  <c r="BD136"/>
  <c r="BC136"/>
  <c r="BA136"/>
  <c r="K136"/>
  <c r="I136"/>
  <c r="G136"/>
  <c r="BB136" s="1"/>
  <c r="BE135"/>
  <c r="BD135"/>
  <c r="BC135"/>
  <c r="BA135"/>
  <c r="K135"/>
  <c r="I135"/>
  <c r="G135"/>
  <c r="BB135" s="1"/>
  <c r="BE134"/>
  <c r="BD134"/>
  <c r="BC134"/>
  <c r="BA134"/>
  <c r="K134"/>
  <c r="I134"/>
  <c r="G134"/>
  <c r="BB134" s="1"/>
  <c r="BE133"/>
  <c r="BD133"/>
  <c r="BC133"/>
  <c r="BA133"/>
  <c r="K133"/>
  <c r="I133"/>
  <c r="G133"/>
  <c r="BB133" s="1"/>
  <c r="BE132"/>
  <c r="BD132"/>
  <c r="BC132"/>
  <c r="BA132"/>
  <c r="K132"/>
  <c r="I132"/>
  <c r="G132"/>
  <c r="BB132" s="1"/>
  <c r="BE131"/>
  <c r="BD131"/>
  <c r="BC131"/>
  <c r="BA131"/>
  <c r="K131"/>
  <c r="I131"/>
  <c r="G131"/>
  <c r="BB131" s="1"/>
  <c r="BE130"/>
  <c r="BD130"/>
  <c r="BC130"/>
  <c r="BA130"/>
  <c r="K130"/>
  <c r="I130"/>
  <c r="G130"/>
  <c r="BB130" s="1"/>
  <c r="BE129"/>
  <c r="BD129"/>
  <c r="BC129"/>
  <c r="BA129"/>
  <c r="K129"/>
  <c r="I129"/>
  <c r="G129"/>
  <c r="BB129" s="1"/>
  <c r="BE128"/>
  <c r="BD128"/>
  <c r="BC128"/>
  <c r="BA128"/>
  <c r="K128"/>
  <c r="I128"/>
  <c r="G128"/>
  <c r="BB128" s="1"/>
  <c r="BE127"/>
  <c r="BD127"/>
  <c r="BC127"/>
  <c r="BA127"/>
  <c r="K127"/>
  <c r="I127"/>
  <c r="G127"/>
  <c r="BB127" s="1"/>
  <c r="BE126"/>
  <c r="BD126"/>
  <c r="BC126"/>
  <c r="BA126"/>
  <c r="K126"/>
  <c r="I126"/>
  <c r="G126"/>
  <c r="BB126" s="1"/>
  <c r="BE125"/>
  <c r="BD125"/>
  <c r="BC125"/>
  <c r="BA125"/>
  <c r="K125"/>
  <c r="I125"/>
  <c r="G125"/>
  <c r="BB125" s="1"/>
  <c r="BE124"/>
  <c r="BD124"/>
  <c r="BC124"/>
  <c r="BA124"/>
  <c r="K124"/>
  <c r="I124"/>
  <c r="G124"/>
  <c r="BB124" s="1"/>
  <c r="BE123"/>
  <c r="BD123"/>
  <c r="BC123"/>
  <c r="BA123"/>
  <c r="K123"/>
  <c r="I123"/>
  <c r="G123"/>
  <c r="BB123" s="1"/>
  <c r="BE122"/>
  <c r="BD122"/>
  <c r="BC122"/>
  <c r="BA122"/>
  <c r="K122"/>
  <c r="I122"/>
  <c r="G122"/>
  <c r="BB122" s="1"/>
  <c r="BE121"/>
  <c r="BD121"/>
  <c r="BC121"/>
  <c r="BA121"/>
  <c r="K121"/>
  <c r="I121"/>
  <c r="G121"/>
  <c r="BB121" s="1"/>
  <c r="BE120"/>
  <c r="BD120"/>
  <c r="BC120"/>
  <c r="BA120"/>
  <c r="K120"/>
  <c r="I120"/>
  <c r="G120"/>
  <c r="BB120" s="1"/>
  <c r="BE119"/>
  <c r="BD119"/>
  <c r="BC119"/>
  <c r="BA119"/>
  <c r="K119"/>
  <c r="I119"/>
  <c r="G119"/>
  <c r="BB119" s="1"/>
  <c r="BE118"/>
  <c r="BD118"/>
  <c r="BC118"/>
  <c r="BA118"/>
  <c r="K118"/>
  <c r="I118"/>
  <c r="G118"/>
  <c r="BB118" s="1"/>
  <c r="BE117"/>
  <c r="BD117"/>
  <c r="BC117"/>
  <c r="BA117"/>
  <c r="K117"/>
  <c r="I117"/>
  <c r="G117"/>
  <c r="BB117" s="1"/>
  <c r="BE116"/>
  <c r="BD116"/>
  <c r="BC116"/>
  <c r="BA116"/>
  <c r="K116"/>
  <c r="I116"/>
  <c r="G116"/>
  <c r="BB116" s="1"/>
  <c r="BE115"/>
  <c r="BD115"/>
  <c r="BC115"/>
  <c r="BA115"/>
  <c r="K115"/>
  <c r="I115"/>
  <c r="G115"/>
  <c r="BB115" s="1"/>
  <c r="BE114"/>
  <c r="BD114"/>
  <c r="BC114"/>
  <c r="BA114"/>
  <c r="K114"/>
  <c r="I114"/>
  <c r="G114"/>
  <c r="BB114" s="1"/>
  <c r="BE113"/>
  <c r="BD113"/>
  <c r="BC113"/>
  <c r="BA113"/>
  <c r="K113"/>
  <c r="I113"/>
  <c r="G113"/>
  <c r="BB113" s="1"/>
  <c r="BE112"/>
  <c r="BD112"/>
  <c r="BC112"/>
  <c r="BA112"/>
  <c r="K112"/>
  <c r="I112"/>
  <c r="G112"/>
  <c r="BB112" s="1"/>
  <c r="BE111"/>
  <c r="BD111"/>
  <c r="BC111"/>
  <c r="BA111"/>
  <c r="K111"/>
  <c r="I111"/>
  <c r="G111"/>
  <c r="BB111" s="1"/>
  <c r="BE110"/>
  <c r="BD110"/>
  <c r="BC110"/>
  <c r="BA110"/>
  <c r="K110"/>
  <c r="I110"/>
  <c r="G110"/>
  <c r="BB110" s="1"/>
  <c r="BE109"/>
  <c r="BD109"/>
  <c r="BC109"/>
  <c r="BA109"/>
  <c r="K109"/>
  <c r="I109"/>
  <c r="G109"/>
  <c r="BB109" s="1"/>
  <c r="BE108"/>
  <c r="BD108"/>
  <c r="BC108"/>
  <c r="BA108"/>
  <c r="K108"/>
  <c r="I108"/>
  <c r="G108"/>
  <c r="BB108" s="1"/>
  <c r="BE107"/>
  <c r="BD107"/>
  <c r="BC107"/>
  <c r="BA107"/>
  <c r="K107"/>
  <c r="I107"/>
  <c r="G107"/>
  <c r="BB107" s="1"/>
  <c r="BE106"/>
  <c r="BD106"/>
  <c r="BC106"/>
  <c r="BA106"/>
  <c r="K106"/>
  <c r="I106"/>
  <c r="G106"/>
  <c r="BB106" s="1"/>
  <c r="BE105"/>
  <c r="BD105"/>
  <c r="BC105"/>
  <c r="BA105"/>
  <c r="K105"/>
  <c r="I105"/>
  <c r="G105"/>
  <c r="BB105" s="1"/>
  <c r="BE104"/>
  <c r="BD104"/>
  <c r="BC104"/>
  <c r="BA104"/>
  <c r="K104"/>
  <c r="I104"/>
  <c r="G104"/>
  <c r="BB104" s="1"/>
  <c r="BE103"/>
  <c r="BD103"/>
  <c r="BC103"/>
  <c r="BA103"/>
  <c r="K103"/>
  <c r="I103"/>
  <c r="G103"/>
  <c r="BB103" s="1"/>
  <c r="BE102"/>
  <c r="BD102"/>
  <c r="BC102"/>
  <c r="BA102"/>
  <c r="K102"/>
  <c r="I102"/>
  <c r="G102"/>
  <c r="BB102" s="1"/>
  <c r="BE101"/>
  <c r="BD101"/>
  <c r="BC101"/>
  <c r="BA101"/>
  <c r="K101"/>
  <c r="I101"/>
  <c r="G101"/>
  <c r="BB101" s="1"/>
  <c r="BE100"/>
  <c r="BD100"/>
  <c r="BC100"/>
  <c r="BA100"/>
  <c r="K100"/>
  <c r="I100"/>
  <c r="G100"/>
  <c r="BB100" s="1"/>
  <c r="BE99"/>
  <c r="BD99"/>
  <c r="BC99"/>
  <c r="BA99"/>
  <c r="K99"/>
  <c r="I99"/>
  <c r="G99"/>
  <c r="BB99" s="1"/>
  <c r="BE98"/>
  <c r="BD98"/>
  <c r="BC98"/>
  <c r="BA98"/>
  <c r="K98"/>
  <c r="I98"/>
  <c r="G98"/>
  <c r="BB98" s="1"/>
  <c r="BE97"/>
  <c r="BD97"/>
  <c r="BC97"/>
  <c r="BA97"/>
  <c r="K97"/>
  <c r="I97"/>
  <c r="G97"/>
  <c r="BB97" s="1"/>
  <c r="BE96"/>
  <c r="BD96"/>
  <c r="BC96"/>
  <c r="BA96"/>
  <c r="K96"/>
  <c r="I96"/>
  <c r="G96"/>
  <c r="BB96" s="1"/>
  <c r="BE95"/>
  <c r="BD95"/>
  <c r="BC95"/>
  <c r="BA95"/>
  <c r="K95"/>
  <c r="I95"/>
  <c r="G95"/>
  <c r="BB95" s="1"/>
  <c r="BE94"/>
  <c r="BD94"/>
  <c r="BC94"/>
  <c r="BA94"/>
  <c r="K94"/>
  <c r="I94"/>
  <c r="G94"/>
  <c r="BB94" s="1"/>
  <c r="BE93"/>
  <c r="BD93"/>
  <c r="BC93"/>
  <c r="BA93"/>
  <c r="K93"/>
  <c r="I93"/>
  <c r="G93"/>
  <c r="BB93" s="1"/>
  <c r="BE92"/>
  <c r="BD92"/>
  <c r="BC92"/>
  <c r="BA92"/>
  <c r="K92"/>
  <c r="I92"/>
  <c r="G92"/>
  <c r="BB92" s="1"/>
  <c r="BE91"/>
  <c r="BD91"/>
  <c r="BC91"/>
  <c r="BA91"/>
  <c r="K91"/>
  <c r="I91"/>
  <c r="G91"/>
  <c r="BB91" s="1"/>
  <c r="BE90"/>
  <c r="BD90"/>
  <c r="BC90"/>
  <c r="BA90"/>
  <c r="K90"/>
  <c r="I90"/>
  <c r="G90"/>
  <c r="BB90" s="1"/>
  <c r="BE89"/>
  <c r="BD89"/>
  <c r="BC89"/>
  <c r="BA89"/>
  <c r="K89"/>
  <c r="I89"/>
  <c r="G89"/>
  <c r="BB89" s="1"/>
  <c r="BE88"/>
  <c r="BD88"/>
  <c r="BC88"/>
  <c r="BA88"/>
  <c r="K88"/>
  <c r="I88"/>
  <c r="G88"/>
  <c r="BB88" s="1"/>
  <c r="BE87"/>
  <c r="BD87"/>
  <c r="BC87"/>
  <c r="BA87"/>
  <c r="K87"/>
  <c r="I87"/>
  <c r="G87"/>
  <c r="BB87" s="1"/>
  <c r="BE86"/>
  <c r="BD86"/>
  <c r="BC86"/>
  <c r="BA86"/>
  <c r="K86"/>
  <c r="I86"/>
  <c r="G86"/>
  <c r="BB86" s="1"/>
  <c r="BE85"/>
  <c r="BD85"/>
  <c r="BC85"/>
  <c r="BA85"/>
  <c r="K85"/>
  <c r="I85"/>
  <c r="G85"/>
  <c r="BB85" s="1"/>
  <c r="BE84"/>
  <c r="BD84"/>
  <c r="BC84"/>
  <c r="BA84"/>
  <c r="K84"/>
  <c r="I84"/>
  <c r="G84"/>
  <c r="BB84" s="1"/>
  <c r="BE83"/>
  <c r="BD83"/>
  <c r="BC83"/>
  <c r="BA83"/>
  <c r="K83"/>
  <c r="I83"/>
  <c r="G83"/>
  <c r="BB83" s="1"/>
  <c r="BE82"/>
  <c r="BD82"/>
  <c r="BC82"/>
  <c r="BA82"/>
  <c r="K82"/>
  <c r="I82"/>
  <c r="G82"/>
  <c r="BB82" s="1"/>
  <c r="BE81"/>
  <c r="BD81"/>
  <c r="BC81"/>
  <c r="BA81"/>
  <c r="K81"/>
  <c r="I81"/>
  <c r="G81"/>
  <c r="BB81" s="1"/>
  <c r="BE80"/>
  <c r="BD80"/>
  <c r="BC80"/>
  <c r="BA80"/>
  <c r="K80"/>
  <c r="I80"/>
  <c r="G80"/>
  <c r="BB80" s="1"/>
  <c r="BE79"/>
  <c r="BD79"/>
  <c r="BC79"/>
  <c r="BA79"/>
  <c r="K79"/>
  <c r="I79"/>
  <c r="G79"/>
  <c r="BB79" s="1"/>
  <c r="BE78"/>
  <c r="BD78"/>
  <c r="BC78"/>
  <c r="BA78"/>
  <c r="K78"/>
  <c r="I78"/>
  <c r="G78"/>
  <c r="BB78" s="1"/>
  <c r="BE77"/>
  <c r="BD77"/>
  <c r="BC77"/>
  <c r="BA77"/>
  <c r="K77"/>
  <c r="I77"/>
  <c r="G77"/>
  <c r="BB77" s="1"/>
  <c r="BE76"/>
  <c r="BD76"/>
  <c r="BC76"/>
  <c r="BA76"/>
  <c r="K76"/>
  <c r="I76"/>
  <c r="G76"/>
  <c r="BB76" s="1"/>
  <c r="BE75"/>
  <c r="BD75"/>
  <c r="BC75"/>
  <c r="BA75"/>
  <c r="K75"/>
  <c r="I75"/>
  <c r="G75"/>
  <c r="BB75" s="1"/>
  <c r="BE74"/>
  <c r="BD74"/>
  <c r="BC74"/>
  <c r="BA74"/>
  <c r="K74"/>
  <c r="I74"/>
  <c r="G74"/>
  <c r="BB74" s="1"/>
  <c r="BE73"/>
  <c r="BD73"/>
  <c r="BC73"/>
  <c r="BA73"/>
  <c r="K73"/>
  <c r="I73"/>
  <c r="G73"/>
  <c r="BB73" s="1"/>
  <c r="BE72"/>
  <c r="BD72"/>
  <c r="BC72"/>
  <c r="BA72"/>
  <c r="K72"/>
  <c r="I72"/>
  <c r="G72"/>
  <c r="BB72" s="1"/>
  <c r="BE71"/>
  <c r="BD71"/>
  <c r="BC71"/>
  <c r="BA71"/>
  <c r="K71"/>
  <c r="I71"/>
  <c r="G71"/>
  <c r="BB71" s="1"/>
  <c r="BE70"/>
  <c r="BD70"/>
  <c r="BC70"/>
  <c r="BA70"/>
  <c r="K70"/>
  <c r="I70"/>
  <c r="G70"/>
  <c r="BB70" s="1"/>
  <c r="BE69"/>
  <c r="BD69"/>
  <c r="BC69"/>
  <c r="BA69"/>
  <c r="K69"/>
  <c r="I69"/>
  <c r="G69"/>
  <c r="BB69" s="1"/>
  <c r="BE68"/>
  <c r="BD68"/>
  <c r="BC68"/>
  <c r="BA68"/>
  <c r="K68"/>
  <c r="I68"/>
  <c r="G68"/>
  <c r="BB68" s="1"/>
  <c r="BE67"/>
  <c r="BD67"/>
  <c r="BC67"/>
  <c r="BA67"/>
  <c r="K67"/>
  <c r="I67"/>
  <c r="G67"/>
  <c r="BB67" s="1"/>
  <c r="BE66"/>
  <c r="BD66"/>
  <c r="BC66"/>
  <c r="BA66"/>
  <c r="K66"/>
  <c r="I66"/>
  <c r="G66"/>
  <c r="BB66" s="1"/>
  <c r="BE65"/>
  <c r="BD65"/>
  <c r="BC65"/>
  <c r="BA65"/>
  <c r="K65"/>
  <c r="I65"/>
  <c r="G65"/>
  <c r="BB65" s="1"/>
  <c r="BE64"/>
  <c r="BD64"/>
  <c r="BC64"/>
  <c r="BA64"/>
  <c r="K64"/>
  <c r="I64"/>
  <c r="G64"/>
  <c r="BB64" s="1"/>
  <c r="BE63"/>
  <c r="BD63"/>
  <c r="BC63"/>
  <c r="BA63"/>
  <c r="K63"/>
  <c r="I63"/>
  <c r="G63"/>
  <c r="BB63" s="1"/>
  <c r="BE62"/>
  <c r="BD62"/>
  <c r="BC62"/>
  <c r="BA62"/>
  <c r="K62"/>
  <c r="I62"/>
  <c r="G62"/>
  <c r="BB62" s="1"/>
  <c r="BE61"/>
  <c r="BD61"/>
  <c r="BC61"/>
  <c r="BA61"/>
  <c r="K61"/>
  <c r="I61"/>
  <c r="G61"/>
  <c r="BB61" s="1"/>
  <c r="BE60"/>
  <c r="BD60"/>
  <c r="BC60"/>
  <c r="BA60"/>
  <c r="K60"/>
  <c r="I60"/>
  <c r="G60"/>
  <c r="BB60" s="1"/>
  <c r="BE59"/>
  <c r="BD59"/>
  <c r="BC59"/>
  <c r="BA59"/>
  <c r="K59"/>
  <c r="I59"/>
  <c r="G59"/>
  <c r="BB59" s="1"/>
  <c r="BE58"/>
  <c r="BD58"/>
  <c r="BC58"/>
  <c r="BA58"/>
  <c r="K58"/>
  <c r="I58"/>
  <c r="G58"/>
  <c r="BB58" s="1"/>
  <c r="BE57"/>
  <c r="BD57"/>
  <c r="BC57"/>
  <c r="BA57"/>
  <c r="K57"/>
  <c r="I57"/>
  <c r="G57"/>
  <c r="BB57" s="1"/>
  <c r="BE56"/>
  <c r="BD56"/>
  <c r="BC56"/>
  <c r="BA56"/>
  <c r="K56"/>
  <c r="I56"/>
  <c r="G56"/>
  <c r="BB56" s="1"/>
  <c r="BE55"/>
  <c r="BD55"/>
  <c r="BC55"/>
  <c r="BA55"/>
  <c r="K55"/>
  <c r="I55"/>
  <c r="G55"/>
  <c r="BB55" s="1"/>
  <c r="BE54"/>
  <c r="BD54"/>
  <c r="BC54"/>
  <c r="BA54"/>
  <c r="K54"/>
  <c r="I54"/>
  <c r="G54"/>
  <c r="BB54" s="1"/>
  <c r="BE53"/>
  <c r="BD53"/>
  <c r="BC53"/>
  <c r="BA53"/>
  <c r="K53"/>
  <c r="I53"/>
  <c r="G53"/>
  <c r="BB53" s="1"/>
  <c r="BE52"/>
  <c r="BD52"/>
  <c r="BC52"/>
  <c r="BA52"/>
  <c r="K52"/>
  <c r="I52"/>
  <c r="G52"/>
  <c r="BB52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9"/>
  <c r="BD49"/>
  <c r="BC49"/>
  <c r="BA49"/>
  <c r="K49"/>
  <c r="I49"/>
  <c r="G49"/>
  <c r="BB49" s="1"/>
  <c r="BE48"/>
  <c r="BD48"/>
  <c r="BC48"/>
  <c r="BA48"/>
  <c r="K48"/>
  <c r="I48"/>
  <c r="G48"/>
  <c r="BB48" s="1"/>
  <c r="BE47"/>
  <c r="BD47"/>
  <c r="BC47"/>
  <c r="BA47"/>
  <c r="K47"/>
  <c r="I47"/>
  <c r="G47"/>
  <c r="BB47" s="1"/>
  <c r="BE46"/>
  <c r="BD46"/>
  <c r="BC46"/>
  <c r="BA46"/>
  <c r="K46"/>
  <c r="I46"/>
  <c r="G46"/>
  <c r="BB46" s="1"/>
  <c r="BE45"/>
  <c r="BD45"/>
  <c r="BC45"/>
  <c r="BA45"/>
  <c r="K45"/>
  <c r="I45"/>
  <c r="G45"/>
  <c r="BB45" s="1"/>
  <c r="BE44"/>
  <c r="BD44"/>
  <c r="BC44"/>
  <c r="BA44"/>
  <c r="K44"/>
  <c r="I44"/>
  <c r="G44"/>
  <c r="BB44" s="1"/>
  <c r="BE43"/>
  <c r="BD43"/>
  <c r="BC43"/>
  <c r="BA43"/>
  <c r="K43"/>
  <c r="I43"/>
  <c r="G43"/>
  <c r="BB43" s="1"/>
  <c r="BE42"/>
  <c r="BD42"/>
  <c r="BC42"/>
  <c r="BA42"/>
  <c r="K42"/>
  <c r="I42"/>
  <c r="G42"/>
  <c r="BB42" s="1"/>
  <c r="BE41"/>
  <c r="BD41"/>
  <c r="BC41"/>
  <c r="BA41"/>
  <c r="K41"/>
  <c r="I41"/>
  <c r="G41"/>
  <c r="BB41" s="1"/>
  <c r="BE40"/>
  <c r="BD40"/>
  <c r="BC40"/>
  <c r="BA40"/>
  <c r="K40"/>
  <c r="I40"/>
  <c r="G40"/>
  <c r="BB40" s="1"/>
  <c r="BE39"/>
  <c r="BD39"/>
  <c r="BC39"/>
  <c r="BA39"/>
  <c r="K39"/>
  <c r="I39"/>
  <c r="G39"/>
  <c r="BB39" s="1"/>
  <c r="BE38"/>
  <c r="BD38"/>
  <c r="BC38"/>
  <c r="BA38"/>
  <c r="K38"/>
  <c r="I38"/>
  <c r="G38"/>
  <c r="BB38" s="1"/>
  <c r="BE37"/>
  <c r="BD37"/>
  <c r="BC37"/>
  <c r="BA37"/>
  <c r="K37"/>
  <c r="I37"/>
  <c r="G37"/>
  <c r="BB37" s="1"/>
  <c r="BE36"/>
  <c r="BD36"/>
  <c r="BC36"/>
  <c r="BA36"/>
  <c r="K36"/>
  <c r="I36"/>
  <c r="G36"/>
  <c r="BB36" s="1"/>
  <c r="BE35"/>
  <c r="BD35"/>
  <c r="BC35"/>
  <c r="BA35"/>
  <c r="K35"/>
  <c r="I35"/>
  <c r="G35"/>
  <c r="BB35" s="1"/>
  <c r="BE34"/>
  <c r="BD34"/>
  <c r="BC34"/>
  <c r="BA34"/>
  <c r="K34"/>
  <c r="I34"/>
  <c r="G34"/>
  <c r="BB34" s="1"/>
  <c r="BE33"/>
  <c r="BD33"/>
  <c r="BC33"/>
  <c r="BA33"/>
  <c r="K33"/>
  <c r="I33"/>
  <c r="G33"/>
  <c r="BB33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G29"/>
  <c r="BB29" s="1"/>
  <c r="BE28"/>
  <c r="BD28"/>
  <c r="BC28"/>
  <c r="BA28"/>
  <c r="K28"/>
  <c r="I28"/>
  <c r="G28"/>
  <c r="BB28" s="1"/>
  <c r="BE27"/>
  <c r="BD27"/>
  <c r="BC27"/>
  <c r="BA27"/>
  <c r="K27"/>
  <c r="I27"/>
  <c r="G27"/>
  <c r="BB27" s="1"/>
  <c r="BE26"/>
  <c r="BD26"/>
  <c r="BC26"/>
  <c r="BA26"/>
  <c r="K26"/>
  <c r="I26"/>
  <c r="G26"/>
  <c r="BB26" s="1"/>
  <c r="BE25"/>
  <c r="BD25"/>
  <c r="BC25"/>
  <c r="BA25"/>
  <c r="K25"/>
  <c r="I25"/>
  <c r="G25"/>
  <c r="BB25" s="1"/>
  <c r="BE24"/>
  <c r="BD24"/>
  <c r="BC24"/>
  <c r="BA24"/>
  <c r="K24"/>
  <c r="I24"/>
  <c r="G24"/>
  <c r="BB24" s="1"/>
  <c r="BE23"/>
  <c r="BD23"/>
  <c r="BC23"/>
  <c r="BA23"/>
  <c r="K23"/>
  <c r="I23"/>
  <c r="G23"/>
  <c r="BB23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I20"/>
  <c r="G20"/>
  <c r="BB20" s="1"/>
  <c r="BE19"/>
  <c r="BD19"/>
  <c r="BC19"/>
  <c r="BA19"/>
  <c r="K19"/>
  <c r="I19"/>
  <c r="G19"/>
  <c r="BB19" s="1"/>
  <c r="BE18"/>
  <c r="BD18"/>
  <c r="BC18"/>
  <c r="BA18"/>
  <c r="K18"/>
  <c r="I18"/>
  <c r="G18"/>
  <c r="BB18" s="1"/>
  <c r="BE17"/>
  <c r="BD17"/>
  <c r="BC17"/>
  <c r="BA17"/>
  <c r="K17"/>
  <c r="I17"/>
  <c r="G17"/>
  <c r="BB17" s="1"/>
  <c r="BE16"/>
  <c r="BD16"/>
  <c r="BC16"/>
  <c r="BA16"/>
  <c r="K16"/>
  <c r="I16"/>
  <c r="G16"/>
  <c r="BB16" s="1"/>
  <c r="BE15"/>
  <c r="BD15"/>
  <c r="BC15"/>
  <c r="BA15"/>
  <c r="K15"/>
  <c r="I15"/>
  <c r="G15"/>
  <c r="BB15" s="1"/>
  <c r="BE14"/>
  <c r="BD14"/>
  <c r="BC14"/>
  <c r="BA14"/>
  <c r="K14"/>
  <c r="I14"/>
  <c r="G14"/>
  <c r="BB14" s="1"/>
  <c r="BE13"/>
  <c r="BD13"/>
  <c r="BC13"/>
  <c r="BA13"/>
  <c r="K13"/>
  <c r="I13"/>
  <c r="G13"/>
  <c r="BB13" s="1"/>
  <c r="BE12"/>
  <c r="BD12"/>
  <c r="BC12"/>
  <c r="BA12"/>
  <c r="K12"/>
  <c r="I12"/>
  <c r="G12"/>
  <c r="BB12" s="1"/>
  <c r="BE11"/>
  <c r="BD11"/>
  <c r="BC11"/>
  <c r="BA11"/>
  <c r="K11"/>
  <c r="I11"/>
  <c r="G11"/>
  <c r="BB11" s="1"/>
  <c r="BB188" s="1"/>
  <c r="F8" i="6" s="1"/>
  <c r="B8"/>
  <c r="A8"/>
  <c r="BE188" i="7"/>
  <c r="I8" i="6" s="1"/>
  <c r="BD188" i="7"/>
  <c r="H8" i="6" s="1"/>
  <c r="BC188" i="7"/>
  <c r="G8" i="6" s="1"/>
  <c r="BA188" i="7"/>
  <c r="E8" i="6" s="1"/>
  <c r="K188" i="7"/>
  <c r="I188"/>
  <c r="G188"/>
  <c r="BE8"/>
  <c r="BD8"/>
  <c r="BC8"/>
  <c r="BB8"/>
  <c r="BA8"/>
  <c r="K8"/>
  <c r="I8"/>
  <c r="G8"/>
  <c r="I7" i="6"/>
  <c r="I11" s="1"/>
  <c r="C21" i="5" s="1"/>
  <c r="G7" i="6"/>
  <c r="G11" s="1"/>
  <c r="C18" i="5" s="1"/>
  <c r="E7" i="6"/>
  <c r="E11" s="1"/>
  <c r="C15" i="5" s="1"/>
  <c r="B7" i="6"/>
  <c r="A7"/>
  <c r="BE9" i="7"/>
  <c r="BD9"/>
  <c r="H7" i="6" s="1"/>
  <c r="BC9" i="7"/>
  <c r="BB9"/>
  <c r="F7" i="6" s="1"/>
  <c r="F11" s="1"/>
  <c r="C16" i="5" s="1"/>
  <c r="BA9" i="7"/>
  <c r="K9"/>
  <c r="I9"/>
  <c r="G9"/>
  <c r="E4"/>
  <c r="F3"/>
  <c r="G23" i="5"/>
  <c r="C33"/>
  <c r="F33" s="1"/>
  <c r="C31"/>
  <c r="G7"/>
  <c r="H46" i="3"/>
  <c r="D18" i="2"/>
  <c r="I45" i="3"/>
  <c r="G18" i="2" s="1"/>
  <c r="D17"/>
  <c r="I44" i="3"/>
  <c r="G17" i="2" s="1"/>
  <c r="D16"/>
  <c r="I43" i="3"/>
  <c r="G16" i="2" s="1"/>
  <c r="D15"/>
  <c r="I42" i="3"/>
  <c r="G15" i="2" s="1"/>
  <c r="BE686" i="4"/>
  <c r="BD686"/>
  <c r="BC686"/>
  <c r="BB686"/>
  <c r="BA686"/>
  <c r="K686"/>
  <c r="I686"/>
  <c r="G686"/>
  <c r="BE685"/>
  <c r="BD685"/>
  <c r="BC685"/>
  <c r="BB685"/>
  <c r="BA685"/>
  <c r="K685"/>
  <c r="I685"/>
  <c r="G685"/>
  <c r="BE684"/>
  <c r="BD684"/>
  <c r="BC684"/>
  <c r="BB684"/>
  <c r="BA684"/>
  <c r="K684"/>
  <c r="I684"/>
  <c r="G684"/>
  <c r="BE683"/>
  <c r="BD683"/>
  <c r="BC683"/>
  <c r="BB683"/>
  <c r="BA683"/>
  <c r="K683"/>
  <c r="I683"/>
  <c r="G683"/>
  <c r="B36" i="3"/>
  <c r="A36"/>
  <c r="BE687" i="4"/>
  <c r="I36" i="3" s="1"/>
  <c r="BD687" i="4"/>
  <c r="H36" i="3" s="1"/>
  <c r="BC687" i="4"/>
  <c r="G36" i="3" s="1"/>
  <c r="BB687" i="4"/>
  <c r="F36" i="3" s="1"/>
  <c r="BA687" i="4"/>
  <c r="E36" i="3" s="1"/>
  <c r="K687" i="4"/>
  <c r="I687"/>
  <c r="G687"/>
  <c r="BE678"/>
  <c r="BD678"/>
  <c r="BC678"/>
  <c r="BA678"/>
  <c r="K678"/>
  <c r="I678"/>
  <c r="G678"/>
  <c r="BB678" s="1"/>
  <c r="BE676"/>
  <c r="BD676"/>
  <c r="BC676"/>
  <c r="BA676"/>
  <c r="K676"/>
  <c r="I676"/>
  <c r="G676"/>
  <c r="BB676" s="1"/>
  <c r="BE674"/>
  <c r="BD674"/>
  <c r="BC674"/>
  <c r="BA674"/>
  <c r="K674"/>
  <c r="I674"/>
  <c r="G674"/>
  <c r="BB674" s="1"/>
  <c r="BE672"/>
  <c r="BD672"/>
  <c r="BC672"/>
  <c r="BA672"/>
  <c r="K672"/>
  <c r="I672"/>
  <c r="G672"/>
  <c r="BB672" s="1"/>
  <c r="BB681" s="1"/>
  <c r="F35" i="3" s="1"/>
  <c r="B35"/>
  <c r="A35"/>
  <c r="BE681" i="4"/>
  <c r="I35" i="3" s="1"/>
  <c r="BD681" i="4"/>
  <c r="H35" i="3" s="1"/>
  <c r="BC681" i="4"/>
  <c r="G35" i="3" s="1"/>
  <c r="BA681" i="4"/>
  <c r="E35" i="3" s="1"/>
  <c r="K681" i="4"/>
  <c r="I681"/>
  <c r="G681"/>
  <c r="BE669"/>
  <c r="BD669"/>
  <c r="BC669"/>
  <c r="BA669"/>
  <c r="K669"/>
  <c r="I669"/>
  <c r="G669"/>
  <c r="BB669" s="1"/>
  <c r="BE667"/>
  <c r="BD667"/>
  <c r="BC667"/>
  <c r="BA667"/>
  <c r="K667"/>
  <c r="I667"/>
  <c r="G667"/>
  <c r="BB667" s="1"/>
  <c r="BE665"/>
  <c r="BD665"/>
  <c r="BC665"/>
  <c r="BA665"/>
  <c r="K665"/>
  <c r="I665"/>
  <c r="G665"/>
  <c r="BB665" s="1"/>
  <c r="BE663"/>
  <c r="BD663"/>
  <c r="BC663"/>
  <c r="BA663"/>
  <c r="K663"/>
  <c r="I663"/>
  <c r="G663"/>
  <c r="BB663" s="1"/>
  <c r="BE661"/>
  <c r="BD661"/>
  <c r="BC661"/>
  <c r="BA661"/>
  <c r="K661"/>
  <c r="I661"/>
  <c r="G661"/>
  <c r="BB661" s="1"/>
  <c r="BE659"/>
  <c r="BD659"/>
  <c r="BC659"/>
  <c r="BA659"/>
  <c r="K659"/>
  <c r="I659"/>
  <c r="G659"/>
  <c r="BB659" s="1"/>
  <c r="BE658"/>
  <c r="BD658"/>
  <c r="BC658"/>
  <c r="BA658"/>
  <c r="K658"/>
  <c r="I658"/>
  <c r="G658"/>
  <c r="BB658" s="1"/>
  <c r="BE657"/>
  <c r="BD657"/>
  <c r="BC657"/>
  <c r="BA657"/>
  <c r="K657"/>
  <c r="I657"/>
  <c r="G657"/>
  <c r="BB657" s="1"/>
  <c r="BE656"/>
  <c r="BD656"/>
  <c r="BC656"/>
  <c r="BA656"/>
  <c r="K656"/>
  <c r="I656"/>
  <c r="G656"/>
  <c r="BB656" s="1"/>
  <c r="BE654"/>
  <c r="BD654"/>
  <c r="BC654"/>
  <c r="BA654"/>
  <c r="K654"/>
  <c r="I654"/>
  <c r="G654"/>
  <c r="BB654" s="1"/>
  <c r="B34" i="3"/>
  <c r="A34"/>
  <c r="BE670" i="4"/>
  <c r="I34" i="3" s="1"/>
  <c r="BD670" i="4"/>
  <c r="H34" i="3" s="1"/>
  <c r="BC670" i="4"/>
  <c r="G34" i="3" s="1"/>
  <c r="BA670" i="4"/>
  <c r="E34" i="3" s="1"/>
  <c r="K670" i="4"/>
  <c r="I670"/>
  <c r="G670"/>
  <c r="BE651"/>
  <c r="BD651"/>
  <c r="BC651"/>
  <c r="BA651"/>
  <c r="K651"/>
  <c r="I651"/>
  <c r="G651"/>
  <c r="BB651" s="1"/>
  <c r="BE649"/>
  <c r="BD649"/>
  <c r="BC649"/>
  <c r="BA649"/>
  <c r="K649"/>
  <c r="I649"/>
  <c r="G649"/>
  <c r="BB649" s="1"/>
  <c r="BE647"/>
  <c r="BD647"/>
  <c r="BC647"/>
  <c r="BA647"/>
  <c r="K647"/>
  <c r="I647"/>
  <c r="G647"/>
  <c r="BB647" s="1"/>
  <c r="BE645"/>
  <c r="BD645"/>
  <c r="BC645"/>
  <c r="BA645"/>
  <c r="K645"/>
  <c r="I645"/>
  <c r="G645"/>
  <c r="BB645" s="1"/>
  <c r="BE643"/>
  <c r="BD643"/>
  <c r="BC643"/>
  <c r="BA643"/>
  <c r="K643"/>
  <c r="I643"/>
  <c r="G643"/>
  <c r="BB643" s="1"/>
  <c r="BE642"/>
  <c r="BD642"/>
  <c r="BC642"/>
  <c r="BA642"/>
  <c r="K642"/>
  <c r="I642"/>
  <c r="G642"/>
  <c r="BB642" s="1"/>
  <c r="BE641"/>
  <c r="BD641"/>
  <c r="BC641"/>
  <c r="BA641"/>
  <c r="K641"/>
  <c r="I641"/>
  <c r="G641"/>
  <c r="BB641" s="1"/>
  <c r="BE639"/>
  <c r="BD639"/>
  <c r="BC639"/>
  <c r="BA639"/>
  <c r="K639"/>
  <c r="I639"/>
  <c r="G639"/>
  <c r="BB639" s="1"/>
  <c r="BE637"/>
  <c r="BD637"/>
  <c r="BC637"/>
  <c r="BA637"/>
  <c r="K637"/>
  <c r="I637"/>
  <c r="G637"/>
  <c r="BB637" s="1"/>
  <c r="BE635"/>
  <c r="BD635"/>
  <c r="BC635"/>
  <c r="BA635"/>
  <c r="K635"/>
  <c r="I635"/>
  <c r="G635"/>
  <c r="BB635" s="1"/>
  <c r="BE633"/>
  <c r="BD633"/>
  <c r="BC633"/>
  <c r="BA633"/>
  <c r="K633"/>
  <c r="I633"/>
  <c r="G633"/>
  <c r="BB633" s="1"/>
  <c r="BE632"/>
  <c r="BD632"/>
  <c r="BC632"/>
  <c r="BA632"/>
  <c r="K632"/>
  <c r="I632"/>
  <c r="G632"/>
  <c r="BB632" s="1"/>
  <c r="BE630"/>
  <c r="BD630"/>
  <c r="BC630"/>
  <c r="BA630"/>
  <c r="K630"/>
  <c r="I630"/>
  <c r="G630"/>
  <c r="BB630" s="1"/>
  <c r="BE628"/>
  <c r="BD628"/>
  <c r="BC628"/>
  <c r="BA628"/>
  <c r="K628"/>
  <c r="I628"/>
  <c r="G628"/>
  <c r="BB628" s="1"/>
  <c r="BB652" s="1"/>
  <c r="F33" i="3" s="1"/>
  <c r="B33"/>
  <c r="A33"/>
  <c r="BE652" i="4"/>
  <c r="I33" i="3" s="1"/>
  <c r="BD652" i="4"/>
  <c r="H33" i="3" s="1"/>
  <c r="BC652" i="4"/>
  <c r="G33" i="3" s="1"/>
  <c r="BA652" i="4"/>
  <c r="E33" i="3" s="1"/>
  <c r="K652" i="4"/>
  <c r="I652"/>
  <c r="G652"/>
  <c r="BE625"/>
  <c r="BD625"/>
  <c r="BC625"/>
  <c r="BA625"/>
  <c r="K625"/>
  <c r="I625"/>
  <c r="G625"/>
  <c r="BB625" s="1"/>
  <c r="BE623"/>
  <c r="BD623"/>
  <c r="BC623"/>
  <c r="BA623"/>
  <c r="K623"/>
  <c r="I623"/>
  <c r="G623"/>
  <c r="BB623" s="1"/>
  <c r="BE621"/>
  <c r="BD621"/>
  <c r="BC621"/>
  <c r="BA621"/>
  <c r="K621"/>
  <c r="I621"/>
  <c r="G621"/>
  <c r="BB621" s="1"/>
  <c r="BE618"/>
  <c r="BD618"/>
  <c r="BC618"/>
  <c r="BA618"/>
  <c r="K618"/>
  <c r="I618"/>
  <c r="G618"/>
  <c r="BB618" s="1"/>
  <c r="BE616"/>
  <c r="BD616"/>
  <c r="BC616"/>
  <c r="BA616"/>
  <c r="K616"/>
  <c r="I616"/>
  <c r="G616"/>
  <c r="BB616" s="1"/>
  <c r="BE614"/>
  <c r="BD614"/>
  <c r="BC614"/>
  <c r="BA614"/>
  <c r="K614"/>
  <c r="I614"/>
  <c r="G614"/>
  <c r="BB614" s="1"/>
  <c r="BE612"/>
  <c r="BD612"/>
  <c r="BC612"/>
  <c r="BA612"/>
  <c r="K612"/>
  <c r="I612"/>
  <c r="G612"/>
  <c r="BB612" s="1"/>
  <c r="BE610"/>
  <c r="BD610"/>
  <c r="BC610"/>
  <c r="BA610"/>
  <c r="K610"/>
  <c r="I610"/>
  <c r="G610"/>
  <c r="BB610" s="1"/>
  <c r="BE608"/>
  <c r="BD608"/>
  <c r="BC608"/>
  <c r="BA608"/>
  <c r="K608"/>
  <c r="I608"/>
  <c r="G608"/>
  <c r="BB608" s="1"/>
  <c r="BE607"/>
  <c r="BD607"/>
  <c r="BC607"/>
  <c r="BA607"/>
  <c r="K607"/>
  <c r="I607"/>
  <c r="G607"/>
  <c r="BB607" s="1"/>
  <c r="BE604"/>
  <c r="BD604"/>
  <c r="BC604"/>
  <c r="BA604"/>
  <c r="K604"/>
  <c r="I604"/>
  <c r="G604"/>
  <c r="BB604" s="1"/>
  <c r="BE602"/>
  <c r="BD602"/>
  <c r="BC602"/>
  <c r="BA602"/>
  <c r="K602"/>
  <c r="I602"/>
  <c r="G602"/>
  <c r="BB602" s="1"/>
  <c r="BE600"/>
  <c r="BD600"/>
  <c r="BC600"/>
  <c r="BA600"/>
  <c r="K600"/>
  <c r="I600"/>
  <c r="G600"/>
  <c r="BB600" s="1"/>
  <c r="BE598"/>
  <c r="BD598"/>
  <c r="BC598"/>
  <c r="BA598"/>
  <c r="K598"/>
  <c r="I598"/>
  <c r="G598"/>
  <c r="BB598" s="1"/>
  <c r="BE596"/>
  <c r="BD596"/>
  <c r="BC596"/>
  <c r="BA596"/>
  <c r="K596"/>
  <c r="I596"/>
  <c r="G596"/>
  <c r="BB596" s="1"/>
  <c r="BE594"/>
  <c r="BD594"/>
  <c r="BC594"/>
  <c r="BA594"/>
  <c r="K594"/>
  <c r="I594"/>
  <c r="G594"/>
  <c r="BB594" s="1"/>
  <c r="BE592"/>
  <c r="BD592"/>
  <c r="BC592"/>
  <c r="BA592"/>
  <c r="K592"/>
  <c r="I592"/>
  <c r="G592"/>
  <c r="BB592" s="1"/>
  <c r="BE590"/>
  <c r="BD590"/>
  <c r="BC590"/>
  <c r="BA590"/>
  <c r="K590"/>
  <c r="I590"/>
  <c r="G590"/>
  <c r="BB590" s="1"/>
  <c r="B32" i="3"/>
  <c r="A32"/>
  <c r="BE626" i="4"/>
  <c r="I32" i="3" s="1"/>
  <c r="BD626" i="4"/>
  <c r="H32" i="3" s="1"/>
  <c r="BC626" i="4"/>
  <c r="G32" i="3" s="1"/>
  <c r="BA626" i="4"/>
  <c r="E32" i="3" s="1"/>
  <c r="K626" i="4"/>
  <c r="I626"/>
  <c r="G626"/>
  <c r="BE587"/>
  <c r="BD587"/>
  <c r="BC587"/>
  <c r="BA587"/>
  <c r="K587"/>
  <c r="I587"/>
  <c r="G587"/>
  <c r="BB587" s="1"/>
  <c r="BE586"/>
  <c r="BD586"/>
  <c r="BC586"/>
  <c r="BA586"/>
  <c r="K586"/>
  <c r="I586"/>
  <c r="G586"/>
  <c r="BB586" s="1"/>
  <c r="BE585"/>
  <c r="BD585"/>
  <c r="BC585"/>
  <c r="BA585"/>
  <c r="K585"/>
  <c r="I585"/>
  <c r="G585"/>
  <c r="BB585" s="1"/>
  <c r="BE584"/>
  <c r="BD584"/>
  <c r="BC584"/>
  <c r="BA584"/>
  <c r="K584"/>
  <c r="I584"/>
  <c r="G584"/>
  <c r="BB584" s="1"/>
  <c r="BE583"/>
  <c r="BD583"/>
  <c r="BC583"/>
  <c r="BA583"/>
  <c r="K583"/>
  <c r="I583"/>
  <c r="G583"/>
  <c r="BB583" s="1"/>
  <c r="BE582"/>
  <c r="BD582"/>
  <c r="BC582"/>
  <c r="BA582"/>
  <c r="K582"/>
  <c r="I582"/>
  <c r="G582"/>
  <c r="BB582" s="1"/>
  <c r="BE581"/>
  <c r="BD581"/>
  <c r="BC581"/>
  <c r="BA581"/>
  <c r="K581"/>
  <c r="I581"/>
  <c r="G581"/>
  <c r="BB581" s="1"/>
  <c r="BE580"/>
  <c r="BD580"/>
  <c r="BC580"/>
  <c r="BA580"/>
  <c r="K580"/>
  <c r="I580"/>
  <c r="G580"/>
  <c r="BB580" s="1"/>
  <c r="BE579"/>
  <c r="BD579"/>
  <c r="BC579"/>
  <c r="BA579"/>
  <c r="K579"/>
  <c r="I579"/>
  <c r="G579"/>
  <c r="BB579" s="1"/>
  <c r="BE578"/>
  <c r="BD578"/>
  <c r="BC578"/>
  <c r="BA578"/>
  <c r="K578"/>
  <c r="I578"/>
  <c r="G578"/>
  <c r="BB578" s="1"/>
  <c r="BE577"/>
  <c r="BD577"/>
  <c r="BC577"/>
  <c r="BA577"/>
  <c r="K577"/>
  <c r="I577"/>
  <c r="G577"/>
  <c r="BB577" s="1"/>
  <c r="BE576"/>
  <c r="BD576"/>
  <c r="BC576"/>
  <c r="BA576"/>
  <c r="K576"/>
  <c r="I576"/>
  <c r="G576"/>
  <c r="BB576" s="1"/>
  <c r="BE575"/>
  <c r="BD575"/>
  <c r="BC575"/>
  <c r="BA575"/>
  <c r="K575"/>
  <c r="I575"/>
  <c r="G575"/>
  <c r="BB575" s="1"/>
  <c r="BE574"/>
  <c r="BD574"/>
  <c r="BC574"/>
  <c r="BA574"/>
  <c r="K574"/>
  <c r="I574"/>
  <c r="G574"/>
  <c r="BB574" s="1"/>
  <c r="BE573"/>
  <c r="BD573"/>
  <c r="BC573"/>
  <c r="BA573"/>
  <c r="K573"/>
  <c r="I573"/>
  <c r="G573"/>
  <c r="BB573" s="1"/>
  <c r="BE572"/>
  <c r="BD572"/>
  <c r="BC572"/>
  <c r="BA572"/>
  <c r="K572"/>
  <c r="I572"/>
  <c r="G572"/>
  <c r="BB572" s="1"/>
  <c r="BE571"/>
  <c r="BD571"/>
  <c r="BC571"/>
  <c r="BA571"/>
  <c r="K571"/>
  <c r="I571"/>
  <c r="G571"/>
  <c r="BB571" s="1"/>
  <c r="BE570"/>
  <c r="BD570"/>
  <c r="BC570"/>
  <c r="BA570"/>
  <c r="K570"/>
  <c r="I570"/>
  <c r="G570"/>
  <c r="BB570" s="1"/>
  <c r="BE565"/>
  <c r="BD565"/>
  <c r="BC565"/>
  <c r="BA565"/>
  <c r="K565"/>
  <c r="I565"/>
  <c r="G565"/>
  <c r="BB565" s="1"/>
  <c r="BE558"/>
  <c r="BD558"/>
  <c r="BC558"/>
  <c r="BA558"/>
  <c r="K558"/>
  <c r="I558"/>
  <c r="G558"/>
  <c r="BB558" s="1"/>
  <c r="BE555"/>
  <c r="BD555"/>
  <c r="BC555"/>
  <c r="BA555"/>
  <c r="K555"/>
  <c r="I555"/>
  <c r="G555"/>
  <c r="BB555" s="1"/>
  <c r="BE552"/>
  <c r="BD552"/>
  <c r="BC552"/>
  <c r="BA552"/>
  <c r="K552"/>
  <c r="I552"/>
  <c r="G552"/>
  <c r="BB552" s="1"/>
  <c r="BB588" s="1"/>
  <c r="F31" i="3" s="1"/>
  <c r="B31"/>
  <c r="A31"/>
  <c r="BE588" i="4"/>
  <c r="I31" i="3" s="1"/>
  <c r="BD588" i="4"/>
  <c r="H31" i="3" s="1"/>
  <c r="BC588" i="4"/>
  <c r="G31" i="3" s="1"/>
  <c r="BA588" i="4"/>
  <c r="E31" i="3" s="1"/>
  <c r="K588" i="4"/>
  <c r="I588"/>
  <c r="G588"/>
  <c r="BE549"/>
  <c r="BD549"/>
  <c r="BC549"/>
  <c r="BA549"/>
  <c r="K549"/>
  <c r="I549"/>
  <c r="G549"/>
  <c r="BB549" s="1"/>
  <c r="BE548"/>
  <c r="BD548"/>
  <c r="BC548"/>
  <c r="BA548"/>
  <c r="K548"/>
  <c r="I548"/>
  <c r="G548"/>
  <c r="BB548" s="1"/>
  <c r="BE542"/>
  <c r="BD542"/>
  <c r="BC542"/>
  <c r="BA542"/>
  <c r="K542"/>
  <c r="I542"/>
  <c r="G542"/>
  <c r="BB542" s="1"/>
  <c r="BE536"/>
  <c r="BD536"/>
  <c r="BC536"/>
  <c r="BA536"/>
  <c r="K536"/>
  <c r="I536"/>
  <c r="G536"/>
  <c r="BB536" s="1"/>
  <c r="BE532"/>
  <c r="BD532"/>
  <c r="BC532"/>
  <c r="BA532"/>
  <c r="K532"/>
  <c r="I532"/>
  <c r="G532"/>
  <c r="BB532" s="1"/>
  <c r="BE531"/>
  <c r="BD531"/>
  <c r="BC531"/>
  <c r="BA531"/>
  <c r="K531"/>
  <c r="I531"/>
  <c r="G531"/>
  <c r="BB531" s="1"/>
  <c r="BE529"/>
  <c r="BD529"/>
  <c r="BC529"/>
  <c r="BA529"/>
  <c r="K529"/>
  <c r="I529"/>
  <c r="G529"/>
  <c r="BB529" s="1"/>
  <c r="BE527"/>
  <c r="BD527"/>
  <c r="BC527"/>
  <c r="BA527"/>
  <c r="K527"/>
  <c r="I527"/>
  <c r="G527"/>
  <c r="BB527" s="1"/>
  <c r="BE525"/>
  <c r="BD525"/>
  <c r="BC525"/>
  <c r="BA525"/>
  <c r="K525"/>
  <c r="I525"/>
  <c r="G525"/>
  <c r="BB525" s="1"/>
  <c r="BE523"/>
  <c r="BD523"/>
  <c r="BC523"/>
  <c r="BA523"/>
  <c r="K523"/>
  <c r="I523"/>
  <c r="G523"/>
  <c r="BB523" s="1"/>
  <c r="BE522"/>
  <c r="BD522"/>
  <c r="BC522"/>
  <c r="BA522"/>
  <c r="K522"/>
  <c r="I522"/>
  <c r="G522"/>
  <c r="BB522" s="1"/>
  <c r="BE521"/>
  <c r="BD521"/>
  <c r="BC521"/>
  <c r="BA521"/>
  <c r="K521"/>
  <c r="I521"/>
  <c r="G521"/>
  <c r="BB521" s="1"/>
  <c r="BE520"/>
  <c r="BD520"/>
  <c r="BC520"/>
  <c r="BA520"/>
  <c r="K520"/>
  <c r="I520"/>
  <c r="G520"/>
  <c r="BB520" s="1"/>
  <c r="BE517"/>
  <c r="BD517"/>
  <c r="BC517"/>
  <c r="BA517"/>
  <c r="K517"/>
  <c r="I517"/>
  <c r="G517"/>
  <c r="BB517" s="1"/>
  <c r="BE513"/>
  <c r="BD513"/>
  <c r="BC513"/>
  <c r="BA513"/>
  <c r="K513"/>
  <c r="I513"/>
  <c r="G513"/>
  <c r="BB513" s="1"/>
  <c r="BB550" s="1"/>
  <c r="F30" i="3" s="1"/>
  <c r="B30"/>
  <c r="A30"/>
  <c r="BE550" i="4"/>
  <c r="I30" i="3" s="1"/>
  <c r="BD550" i="4"/>
  <c r="H30" i="3" s="1"/>
  <c r="BC550" i="4"/>
  <c r="G30" i="3" s="1"/>
  <c r="BA550" i="4"/>
  <c r="E30" i="3" s="1"/>
  <c r="K550" i="4"/>
  <c r="I550"/>
  <c r="G550"/>
  <c r="BE510"/>
  <c r="BD510"/>
  <c r="BC510"/>
  <c r="BA510"/>
  <c r="K510"/>
  <c r="I510"/>
  <c r="G510"/>
  <c r="BB510" s="1"/>
  <c r="BE509"/>
  <c r="BD509"/>
  <c r="BC509"/>
  <c r="BA509"/>
  <c r="K509"/>
  <c r="I509"/>
  <c r="G509"/>
  <c r="BB509" s="1"/>
  <c r="BE508"/>
  <c r="BD508"/>
  <c r="BC508"/>
  <c r="BA508"/>
  <c r="K508"/>
  <c r="I508"/>
  <c r="G508"/>
  <c r="BB508" s="1"/>
  <c r="BE507"/>
  <c r="BD507"/>
  <c r="BC507"/>
  <c r="BA507"/>
  <c r="K507"/>
  <c r="I507"/>
  <c r="G507"/>
  <c r="BB507" s="1"/>
  <c r="BE506"/>
  <c r="BD506"/>
  <c r="BC506"/>
  <c r="BA506"/>
  <c r="K506"/>
  <c r="I506"/>
  <c r="G506"/>
  <c r="BB506" s="1"/>
  <c r="BE505"/>
  <c r="BD505"/>
  <c r="BC505"/>
  <c r="BA505"/>
  <c r="K505"/>
  <c r="I505"/>
  <c r="G505"/>
  <c r="BB505" s="1"/>
  <c r="BE504"/>
  <c r="BD504"/>
  <c r="BC504"/>
  <c r="BA504"/>
  <c r="K504"/>
  <c r="I504"/>
  <c r="G504"/>
  <c r="BB504" s="1"/>
  <c r="BE503"/>
  <c r="BD503"/>
  <c r="BC503"/>
  <c r="BA503"/>
  <c r="K503"/>
  <c r="I503"/>
  <c r="G503"/>
  <c r="BB503" s="1"/>
  <c r="BE502"/>
  <c r="BD502"/>
  <c r="BC502"/>
  <c r="BA502"/>
  <c r="K502"/>
  <c r="I502"/>
  <c r="G502"/>
  <c r="BB502" s="1"/>
  <c r="BE501"/>
  <c r="BD501"/>
  <c r="BC501"/>
  <c r="BA501"/>
  <c r="K501"/>
  <c r="I501"/>
  <c r="G501"/>
  <c r="BB501" s="1"/>
  <c r="BE500"/>
  <c r="BD500"/>
  <c r="BC500"/>
  <c r="BA500"/>
  <c r="K500"/>
  <c r="I500"/>
  <c r="G500"/>
  <c r="BB500" s="1"/>
  <c r="BE499"/>
  <c r="BD499"/>
  <c r="BC499"/>
  <c r="BA499"/>
  <c r="K499"/>
  <c r="I499"/>
  <c r="G499"/>
  <c r="BB499" s="1"/>
  <c r="BE498"/>
  <c r="BD498"/>
  <c r="BC498"/>
  <c r="BA498"/>
  <c r="K498"/>
  <c r="I498"/>
  <c r="G498"/>
  <c r="BB498" s="1"/>
  <c r="BE497"/>
  <c r="BD497"/>
  <c r="BC497"/>
  <c r="BA497"/>
  <c r="K497"/>
  <c r="I497"/>
  <c r="G497"/>
  <c r="BB497" s="1"/>
  <c r="BE496"/>
  <c r="BD496"/>
  <c r="BC496"/>
  <c r="BA496"/>
  <c r="K496"/>
  <c r="I496"/>
  <c r="G496"/>
  <c r="BB496" s="1"/>
  <c r="BE495"/>
  <c r="BD495"/>
  <c r="BC495"/>
  <c r="BA495"/>
  <c r="K495"/>
  <c r="I495"/>
  <c r="G495"/>
  <c r="BB495" s="1"/>
  <c r="BE494"/>
  <c r="BD494"/>
  <c r="BC494"/>
  <c r="BA494"/>
  <c r="K494"/>
  <c r="I494"/>
  <c r="G494"/>
  <c r="BB494" s="1"/>
  <c r="BE493"/>
  <c r="BD493"/>
  <c r="BC493"/>
  <c r="BA493"/>
  <c r="K493"/>
  <c r="I493"/>
  <c r="G493"/>
  <c r="BB493" s="1"/>
  <c r="BE492"/>
  <c r="BD492"/>
  <c r="BC492"/>
  <c r="BA492"/>
  <c r="K492"/>
  <c r="I492"/>
  <c r="G492"/>
  <c r="BB492" s="1"/>
  <c r="BE491"/>
  <c r="BD491"/>
  <c r="BC491"/>
  <c r="BA491"/>
  <c r="K491"/>
  <c r="I491"/>
  <c r="G491"/>
  <c r="BB491" s="1"/>
  <c r="BE490"/>
  <c r="BD490"/>
  <c r="BC490"/>
  <c r="BA490"/>
  <c r="K490"/>
  <c r="I490"/>
  <c r="G490"/>
  <c r="BB490" s="1"/>
  <c r="BE489"/>
  <c r="BD489"/>
  <c r="BC489"/>
  <c r="BA489"/>
  <c r="K489"/>
  <c r="I489"/>
  <c r="G489"/>
  <c r="BB489" s="1"/>
  <c r="BE488"/>
  <c r="BD488"/>
  <c r="BC488"/>
  <c r="BA488"/>
  <c r="K488"/>
  <c r="I488"/>
  <c r="G488"/>
  <c r="BB488" s="1"/>
  <c r="BE487"/>
  <c r="BD487"/>
  <c r="BC487"/>
  <c r="BA487"/>
  <c r="K487"/>
  <c r="I487"/>
  <c r="G487"/>
  <c r="BB487" s="1"/>
  <c r="BE486"/>
  <c r="BD486"/>
  <c r="BC486"/>
  <c r="BA486"/>
  <c r="K486"/>
  <c r="I486"/>
  <c r="G486"/>
  <c r="BB486" s="1"/>
  <c r="BE485"/>
  <c r="BD485"/>
  <c r="BC485"/>
  <c r="BA485"/>
  <c r="K485"/>
  <c r="I485"/>
  <c r="G485"/>
  <c r="BB485" s="1"/>
  <c r="BE484"/>
  <c r="BD484"/>
  <c r="BC484"/>
  <c r="BA484"/>
  <c r="K484"/>
  <c r="I484"/>
  <c r="G484"/>
  <c r="BB484" s="1"/>
  <c r="BE483"/>
  <c r="BD483"/>
  <c r="BC483"/>
  <c r="BA483"/>
  <c r="K483"/>
  <c r="I483"/>
  <c r="G483"/>
  <c r="BB483" s="1"/>
  <c r="BE482"/>
  <c r="BD482"/>
  <c r="BC482"/>
  <c r="BA482"/>
  <c r="K482"/>
  <c r="I482"/>
  <c r="G482"/>
  <c r="BB482" s="1"/>
  <c r="BE481"/>
  <c r="BD481"/>
  <c r="BC481"/>
  <c r="BA481"/>
  <c r="K481"/>
  <c r="I481"/>
  <c r="G481"/>
  <c r="BB481" s="1"/>
  <c r="BE480"/>
  <c r="BD480"/>
  <c r="BC480"/>
  <c r="BA480"/>
  <c r="K480"/>
  <c r="I480"/>
  <c r="G480"/>
  <c r="BB480" s="1"/>
  <c r="BE479"/>
  <c r="BD479"/>
  <c r="BC479"/>
  <c r="BA479"/>
  <c r="K479"/>
  <c r="I479"/>
  <c r="G479"/>
  <c r="BB479" s="1"/>
  <c r="B29" i="3"/>
  <c r="A29"/>
  <c r="BE511" i="4"/>
  <c r="I29" i="3" s="1"/>
  <c r="BD511" i="4"/>
  <c r="H29" i="3" s="1"/>
  <c r="BC511" i="4"/>
  <c r="G29" i="3" s="1"/>
  <c r="BA511" i="4"/>
  <c r="E29" i="3" s="1"/>
  <c r="K511" i="4"/>
  <c r="I511"/>
  <c r="G511"/>
  <c r="BE476"/>
  <c r="BD476"/>
  <c r="BC476"/>
  <c r="BA476"/>
  <c r="K476"/>
  <c r="I476"/>
  <c r="G476"/>
  <c r="BB476" s="1"/>
  <c r="BE475"/>
  <c r="BD475"/>
  <c r="BC475"/>
  <c r="BA475"/>
  <c r="K475"/>
  <c r="I475"/>
  <c r="G475"/>
  <c r="BB475" s="1"/>
  <c r="BE474"/>
  <c r="BD474"/>
  <c r="BC474"/>
  <c r="BA474"/>
  <c r="K474"/>
  <c r="I474"/>
  <c r="G474"/>
  <c r="BB474" s="1"/>
  <c r="BE473"/>
  <c r="BD473"/>
  <c r="BC473"/>
  <c r="BA473"/>
  <c r="K473"/>
  <c r="I473"/>
  <c r="G473"/>
  <c r="BB473" s="1"/>
  <c r="BE472"/>
  <c r="BD472"/>
  <c r="BC472"/>
  <c r="BA472"/>
  <c r="K472"/>
  <c r="I472"/>
  <c r="G472"/>
  <c r="BB472" s="1"/>
  <c r="BE471"/>
  <c r="BD471"/>
  <c r="BC471"/>
  <c r="BA471"/>
  <c r="K471"/>
  <c r="I471"/>
  <c r="G471"/>
  <c r="BB471" s="1"/>
  <c r="BE470"/>
  <c r="BD470"/>
  <c r="BC470"/>
  <c r="BA470"/>
  <c r="K470"/>
  <c r="I470"/>
  <c r="G470"/>
  <c r="BB470" s="1"/>
  <c r="BE469"/>
  <c r="BD469"/>
  <c r="BC469"/>
  <c r="BA469"/>
  <c r="K469"/>
  <c r="I469"/>
  <c r="G469"/>
  <c r="BB469" s="1"/>
  <c r="BE468"/>
  <c r="BD468"/>
  <c r="BC468"/>
  <c r="BA468"/>
  <c r="K468"/>
  <c r="I468"/>
  <c r="G468"/>
  <c r="BB468" s="1"/>
  <c r="BE466"/>
  <c r="BD466"/>
  <c r="BC466"/>
  <c r="BA466"/>
  <c r="K466"/>
  <c r="I466"/>
  <c r="G466"/>
  <c r="BB466" s="1"/>
  <c r="BE465"/>
  <c r="BD465"/>
  <c r="BC465"/>
  <c r="BA465"/>
  <c r="K465"/>
  <c r="I465"/>
  <c r="G465"/>
  <c r="BB465" s="1"/>
  <c r="BE464"/>
  <c r="BD464"/>
  <c r="BC464"/>
  <c r="BA464"/>
  <c r="K464"/>
  <c r="I464"/>
  <c r="G464"/>
  <c r="BB464" s="1"/>
  <c r="BE463"/>
  <c r="BD463"/>
  <c r="BC463"/>
  <c r="BA463"/>
  <c r="K463"/>
  <c r="I463"/>
  <c r="G463"/>
  <c r="BB463" s="1"/>
  <c r="BE462"/>
  <c r="BD462"/>
  <c r="BC462"/>
  <c r="BA462"/>
  <c r="K462"/>
  <c r="I462"/>
  <c r="G462"/>
  <c r="BB462" s="1"/>
  <c r="BE461"/>
  <c r="BD461"/>
  <c r="BC461"/>
  <c r="BA461"/>
  <c r="K461"/>
  <c r="I461"/>
  <c r="G461"/>
  <c r="BB461" s="1"/>
  <c r="BE459"/>
  <c r="BD459"/>
  <c r="BC459"/>
  <c r="BA459"/>
  <c r="K459"/>
  <c r="I459"/>
  <c r="G459"/>
  <c r="BB459" s="1"/>
  <c r="BE457"/>
  <c r="BD457"/>
  <c r="BC457"/>
  <c r="BA457"/>
  <c r="K457"/>
  <c r="I457"/>
  <c r="G457"/>
  <c r="BB457" s="1"/>
  <c r="BE456"/>
  <c r="BD456"/>
  <c r="BC456"/>
  <c r="BA456"/>
  <c r="K456"/>
  <c r="I456"/>
  <c r="G456"/>
  <c r="BB456" s="1"/>
  <c r="BE455"/>
  <c r="BD455"/>
  <c r="BC455"/>
  <c r="BA455"/>
  <c r="K455"/>
  <c r="I455"/>
  <c r="G455"/>
  <c r="BB455" s="1"/>
  <c r="BE454"/>
  <c r="BD454"/>
  <c r="BC454"/>
  <c r="BA454"/>
  <c r="K454"/>
  <c r="I454"/>
  <c r="G454"/>
  <c r="BB454" s="1"/>
  <c r="BE453"/>
  <c r="BD453"/>
  <c r="BC453"/>
  <c r="BA453"/>
  <c r="K453"/>
  <c r="I453"/>
  <c r="G453"/>
  <c r="BB453" s="1"/>
  <c r="B28" i="3"/>
  <c r="A28"/>
  <c r="BE477" i="4"/>
  <c r="I28" i="3" s="1"/>
  <c r="BD477" i="4"/>
  <c r="H28" i="3" s="1"/>
  <c r="BC477" i="4"/>
  <c r="G28" i="3" s="1"/>
  <c r="BA477" i="4"/>
  <c r="E28" i="3" s="1"/>
  <c r="K477" i="4"/>
  <c r="I477"/>
  <c r="G477"/>
  <c r="BE450"/>
  <c r="BD450"/>
  <c r="BC450"/>
  <c r="BA450"/>
  <c r="K450"/>
  <c r="I450"/>
  <c r="G450"/>
  <c r="BB450" s="1"/>
  <c r="BE448"/>
  <c r="BD448"/>
  <c r="BC448"/>
  <c r="BA448"/>
  <c r="K448"/>
  <c r="I448"/>
  <c r="G448"/>
  <c r="BB448" s="1"/>
  <c r="BE446"/>
  <c r="BD446"/>
  <c r="BC446"/>
  <c r="BA446"/>
  <c r="K446"/>
  <c r="I446"/>
  <c r="G446"/>
  <c r="BB446" s="1"/>
  <c r="BE445"/>
  <c r="BD445"/>
  <c r="BC445"/>
  <c r="BA445"/>
  <c r="K445"/>
  <c r="I445"/>
  <c r="G445"/>
  <c r="BB445" s="1"/>
  <c r="BE443"/>
  <c r="BD443"/>
  <c r="BC443"/>
  <c r="BA443"/>
  <c r="K443"/>
  <c r="I443"/>
  <c r="G443"/>
  <c r="BB443" s="1"/>
  <c r="BE441"/>
  <c r="BD441"/>
  <c r="BC441"/>
  <c r="BA441"/>
  <c r="K441"/>
  <c r="I441"/>
  <c r="G441"/>
  <c r="BB441" s="1"/>
  <c r="BE439"/>
  <c r="BD439"/>
  <c r="BC439"/>
  <c r="BA439"/>
  <c r="K439"/>
  <c r="I439"/>
  <c r="G439"/>
  <c r="BB439" s="1"/>
  <c r="BE438"/>
  <c r="BD438"/>
  <c r="BC438"/>
  <c r="BA438"/>
  <c r="K438"/>
  <c r="I438"/>
  <c r="G438"/>
  <c r="BB438" s="1"/>
  <c r="BE436"/>
  <c r="BD436"/>
  <c r="BC436"/>
  <c r="BA436"/>
  <c r="K436"/>
  <c r="I436"/>
  <c r="G436"/>
  <c r="BB436" s="1"/>
  <c r="BE434"/>
  <c r="BD434"/>
  <c r="BC434"/>
  <c r="BA434"/>
  <c r="K434"/>
  <c r="I434"/>
  <c r="G434"/>
  <c r="BB434" s="1"/>
  <c r="BE432"/>
  <c r="BD432"/>
  <c r="BC432"/>
  <c r="BA432"/>
  <c r="K432"/>
  <c r="I432"/>
  <c r="G432"/>
  <c r="BB432" s="1"/>
  <c r="BE431"/>
  <c r="BD431"/>
  <c r="BC431"/>
  <c r="BA431"/>
  <c r="K431"/>
  <c r="I431"/>
  <c r="G431"/>
  <c r="BB431" s="1"/>
  <c r="BB451" s="1"/>
  <c r="F27" i="3" s="1"/>
  <c r="B27"/>
  <c r="A27"/>
  <c r="BE451" i="4"/>
  <c r="I27" i="3" s="1"/>
  <c r="BD451" i="4"/>
  <c r="H27" i="3" s="1"/>
  <c r="BC451" i="4"/>
  <c r="G27" i="3" s="1"/>
  <c r="BA451" i="4"/>
  <c r="E27" i="3" s="1"/>
  <c r="K451" i="4"/>
  <c r="I451"/>
  <c r="G451"/>
  <c r="BE428"/>
  <c r="BD428"/>
  <c r="BC428"/>
  <c r="BA428"/>
  <c r="K428"/>
  <c r="I428"/>
  <c r="G428"/>
  <c r="BB428" s="1"/>
  <c r="BE426"/>
  <c r="BD426"/>
  <c r="BC426"/>
  <c r="BA426"/>
  <c r="K426"/>
  <c r="I426"/>
  <c r="G426"/>
  <c r="BB426" s="1"/>
  <c r="BE424"/>
  <c r="BD424"/>
  <c r="BC424"/>
  <c r="BA424"/>
  <c r="K424"/>
  <c r="I424"/>
  <c r="G424"/>
  <c r="BB424" s="1"/>
  <c r="BE423"/>
  <c r="BD423"/>
  <c r="BC423"/>
  <c r="BA423"/>
  <c r="K423"/>
  <c r="I423"/>
  <c r="G423"/>
  <c r="BB423" s="1"/>
  <c r="BE422"/>
  <c r="BD422"/>
  <c r="BC422"/>
  <c r="BA422"/>
  <c r="K422"/>
  <c r="I422"/>
  <c r="G422"/>
  <c r="BB422" s="1"/>
  <c r="BE420"/>
  <c r="BD420"/>
  <c r="BC420"/>
  <c r="BA420"/>
  <c r="K420"/>
  <c r="I420"/>
  <c r="G420"/>
  <c r="BB420" s="1"/>
  <c r="BE418"/>
  <c r="BD418"/>
  <c r="BC418"/>
  <c r="BA418"/>
  <c r="K418"/>
  <c r="I418"/>
  <c r="G418"/>
  <c r="BB418" s="1"/>
  <c r="BE416"/>
  <c r="BD416"/>
  <c r="BC416"/>
  <c r="BA416"/>
  <c r="K416"/>
  <c r="I416"/>
  <c r="G416"/>
  <c r="BB416" s="1"/>
  <c r="BE415"/>
  <c r="BD415"/>
  <c r="BC415"/>
  <c r="BA415"/>
  <c r="K415"/>
  <c r="I415"/>
  <c r="G415"/>
  <c r="BB415" s="1"/>
  <c r="BE413"/>
  <c r="BD413"/>
  <c r="BC413"/>
  <c r="BA413"/>
  <c r="K413"/>
  <c r="I413"/>
  <c r="G413"/>
  <c r="BB413" s="1"/>
  <c r="BE412"/>
  <c r="BD412"/>
  <c r="BC412"/>
  <c r="BA412"/>
  <c r="K412"/>
  <c r="I412"/>
  <c r="G412"/>
  <c r="BB412" s="1"/>
  <c r="BE410"/>
  <c r="BD410"/>
  <c r="BC410"/>
  <c r="BA410"/>
  <c r="K410"/>
  <c r="I410"/>
  <c r="G410"/>
  <c r="BB410" s="1"/>
  <c r="BE408"/>
  <c r="BD408"/>
  <c r="BC408"/>
  <c r="BA408"/>
  <c r="K408"/>
  <c r="I408"/>
  <c r="G408"/>
  <c r="BB408" s="1"/>
  <c r="BB429" s="1"/>
  <c r="F26" i="3" s="1"/>
  <c r="B26"/>
  <c r="A26"/>
  <c r="BE429" i="4"/>
  <c r="I26" i="3" s="1"/>
  <c r="BD429" i="4"/>
  <c r="H26" i="3" s="1"/>
  <c r="BC429" i="4"/>
  <c r="G26" i="3" s="1"/>
  <c r="BA429" i="4"/>
  <c r="E26" i="3" s="1"/>
  <c r="K429" i="4"/>
  <c r="I429"/>
  <c r="G429"/>
  <c r="BE405"/>
  <c r="BD405"/>
  <c r="BC405"/>
  <c r="BA405"/>
  <c r="K405"/>
  <c r="I405"/>
  <c r="G405"/>
  <c r="BB405" s="1"/>
  <c r="BB406" s="1"/>
  <c r="F25" i="3" s="1"/>
  <c r="B25"/>
  <c r="A25"/>
  <c r="BE406" i="4"/>
  <c r="I25" i="3" s="1"/>
  <c r="BD406" i="4"/>
  <c r="H25" i="3" s="1"/>
  <c r="BC406" i="4"/>
  <c r="G25" i="3" s="1"/>
  <c r="BA406" i="4"/>
  <c r="E25" i="3" s="1"/>
  <c r="K406" i="4"/>
  <c r="I406"/>
  <c r="G406"/>
  <c r="BE402"/>
  <c r="BD402"/>
  <c r="BC402"/>
  <c r="BA402"/>
  <c r="K402"/>
  <c r="I402"/>
  <c r="G402"/>
  <c r="BB402" s="1"/>
  <c r="BE401"/>
  <c r="BD401"/>
  <c r="BC401"/>
  <c r="BA401"/>
  <c r="K401"/>
  <c r="I401"/>
  <c r="G401"/>
  <c r="BB401" s="1"/>
  <c r="B24" i="3"/>
  <c r="A24"/>
  <c r="BE403" i="4"/>
  <c r="I24" i="3" s="1"/>
  <c r="BD403" i="4"/>
  <c r="H24" i="3" s="1"/>
  <c r="BC403" i="4"/>
  <c r="G24" i="3" s="1"/>
  <c r="BA403" i="4"/>
  <c r="E24" i="3" s="1"/>
  <c r="K403" i="4"/>
  <c r="I403"/>
  <c r="G403"/>
  <c r="BE398"/>
  <c r="BD398"/>
  <c r="BC398"/>
  <c r="BA398"/>
  <c r="K398"/>
  <c r="I398"/>
  <c r="G398"/>
  <c r="BB398" s="1"/>
  <c r="BE396"/>
  <c r="BD396"/>
  <c r="BC396"/>
  <c r="BA396"/>
  <c r="K396"/>
  <c r="I396"/>
  <c r="G396"/>
  <c r="BB396" s="1"/>
  <c r="BE394"/>
  <c r="BD394"/>
  <c r="BC394"/>
  <c r="BA394"/>
  <c r="K394"/>
  <c r="I394"/>
  <c r="G394"/>
  <c r="BB394" s="1"/>
  <c r="BE392"/>
  <c r="BD392"/>
  <c r="BC392"/>
  <c r="BA392"/>
  <c r="K392"/>
  <c r="I392"/>
  <c r="G392"/>
  <c r="BB392" s="1"/>
  <c r="BE390"/>
  <c r="BD390"/>
  <c r="BC390"/>
  <c r="BA390"/>
  <c r="K390"/>
  <c r="I390"/>
  <c r="G390"/>
  <c r="BB390" s="1"/>
  <c r="BE388"/>
  <c r="BD388"/>
  <c r="BC388"/>
  <c r="BA388"/>
  <c r="K388"/>
  <c r="I388"/>
  <c r="G388"/>
  <c r="BB388" s="1"/>
  <c r="BE386"/>
  <c r="BD386"/>
  <c r="BC386"/>
  <c r="BA386"/>
  <c r="K386"/>
  <c r="I386"/>
  <c r="G386"/>
  <c r="BB386" s="1"/>
  <c r="BE384"/>
  <c r="BD384"/>
  <c r="BC384"/>
  <c r="BA384"/>
  <c r="K384"/>
  <c r="I384"/>
  <c r="G384"/>
  <c r="BB384" s="1"/>
  <c r="BE382"/>
  <c r="BD382"/>
  <c r="BC382"/>
  <c r="BA382"/>
  <c r="K382"/>
  <c r="I382"/>
  <c r="G382"/>
  <c r="BB382" s="1"/>
  <c r="BE377"/>
  <c r="BD377"/>
  <c r="BC377"/>
  <c r="BA377"/>
  <c r="K377"/>
  <c r="I377"/>
  <c r="G377"/>
  <c r="BB377" s="1"/>
  <c r="BE375"/>
  <c r="BD375"/>
  <c r="BC375"/>
  <c r="BA375"/>
  <c r="K375"/>
  <c r="I375"/>
  <c r="G375"/>
  <c r="BB375" s="1"/>
  <c r="BE373"/>
  <c r="BD373"/>
  <c r="BC373"/>
  <c r="BA373"/>
  <c r="K373"/>
  <c r="I373"/>
  <c r="G373"/>
  <c r="BB373" s="1"/>
  <c r="BE371"/>
  <c r="BD371"/>
  <c r="BC371"/>
  <c r="BA371"/>
  <c r="K371"/>
  <c r="I371"/>
  <c r="G371"/>
  <c r="BB371" s="1"/>
  <c r="BE369"/>
  <c r="BD369"/>
  <c r="BC369"/>
  <c r="BA369"/>
  <c r="K369"/>
  <c r="I369"/>
  <c r="G369"/>
  <c r="BB369" s="1"/>
  <c r="BE367"/>
  <c r="BD367"/>
  <c r="BC367"/>
  <c r="BA367"/>
  <c r="K367"/>
  <c r="I367"/>
  <c r="G367"/>
  <c r="BB367" s="1"/>
  <c r="B23" i="3"/>
  <c r="A23"/>
  <c r="BE399" i="4"/>
  <c r="I23" i="3" s="1"/>
  <c r="BD399" i="4"/>
  <c r="H23" i="3" s="1"/>
  <c r="BC399" i="4"/>
  <c r="G23" i="3" s="1"/>
  <c r="BA399" i="4"/>
  <c r="E23" i="3" s="1"/>
  <c r="K399" i="4"/>
  <c r="I399"/>
  <c r="G399"/>
  <c r="BE364"/>
  <c r="BD364"/>
  <c r="BC364"/>
  <c r="BA364"/>
  <c r="K364"/>
  <c r="I364"/>
  <c r="G364"/>
  <c r="BB364" s="1"/>
  <c r="BE361"/>
  <c r="BD361"/>
  <c r="BC361"/>
  <c r="BA361"/>
  <c r="K361"/>
  <c r="I361"/>
  <c r="G361"/>
  <c r="BB361" s="1"/>
  <c r="BE359"/>
  <c r="BD359"/>
  <c r="BC359"/>
  <c r="BA359"/>
  <c r="K359"/>
  <c r="I359"/>
  <c r="G359"/>
  <c r="BB359" s="1"/>
  <c r="BE357"/>
  <c r="BD357"/>
  <c r="BC357"/>
  <c r="BA357"/>
  <c r="K357"/>
  <c r="I357"/>
  <c r="G357"/>
  <c r="BB357" s="1"/>
  <c r="BE355"/>
  <c r="BD355"/>
  <c r="BC355"/>
  <c r="BA355"/>
  <c r="K355"/>
  <c r="I355"/>
  <c r="G355"/>
  <c r="BB355" s="1"/>
  <c r="BE353"/>
  <c r="BD353"/>
  <c r="BC353"/>
  <c r="BA353"/>
  <c r="K353"/>
  <c r="I353"/>
  <c r="G353"/>
  <c r="BB353" s="1"/>
  <c r="BE350"/>
  <c r="BD350"/>
  <c r="BC350"/>
  <c r="BA350"/>
  <c r="K350"/>
  <c r="I350"/>
  <c r="G350"/>
  <c r="BB350" s="1"/>
  <c r="BE347"/>
  <c r="BD347"/>
  <c r="BC347"/>
  <c r="BA347"/>
  <c r="K347"/>
  <c r="I347"/>
  <c r="G347"/>
  <c r="BB347" s="1"/>
  <c r="BB365" s="1"/>
  <c r="F22" i="3" s="1"/>
  <c r="B22"/>
  <c r="A22"/>
  <c r="BE365" i="4"/>
  <c r="I22" i="3" s="1"/>
  <c r="BD365" i="4"/>
  <c r="H22" i="3" s="1"/>
  <c r="BC365" i="4"/>
  <c r="G22" i="3" s="1"/>
  <c r="BA365" i="4"/>
  <c r="E22" i="3" s="1"/>
  <c r="K365" i="4"/>
  <c r="I365"/>
  <c r="G365"/>
  <c r="BE344"/>
  <c r="BD344"/>
  <c r="BC344"/>
  <c r="BA344"/>
  <c r="K344"/>
  <c r="I344"/>
  <c r="G344"/>
  <c r="BB344" s="1"/>
  <c r="BE342"/>
  <c r="BD342"/>
  <c r="BC342"/>
  <c r="BA342"/>
  <c r="K342"/>
  <c r="I342"/>
  <c r="G342"/>
  <c r="BB342" s="1"/>
  <c r="BE340"/>
  <c r="BD340"/>
  <c r="BC340"/>
  <c r="BA340"/>
  <c r="K340"/>
  <c r="I340"/>
  <c r="G340"/>
  <c r="BB340" s="1"/>
  <c r="BE338"/>
  <c r="BD338"/>
  <c r="BC338"/>
  <c r="BA338"/>
  <c r="K338"/>
  <c r="I338"/>
  <c r="G338"/>
  <c r="BB338" s="1"/>
  <c r="BE336"/>
  <c r="BD336"/>
  <c r="BC336"/>
  <c r="BA336"/>
  <c r="K336"/>
  <c r="I336"/>
  <c r="G336"/>
  <c r="BB336" s="1"/>
  <c r="BE334"/>
  <c r="BD334"/>
  <c r="BC334"/>
  <c r="BA334"/>
  <c r="K334"/>
  <c r="I334"/>
  <c r="G334"/>
  <c r="BB334" s="1"/>
  <c r="BE332"/>
  <c r="BD332"/>
  <c r="BC332"/>
  <c r="BA332"/>
  <c r="K332"/>
  <c r="I332"/>
  <c r="G332"/>
  <c r="BB332" s="1"/>
  <c r="BE330"/>
  <c r="BD330"/>
  <c r="BC330"/>
  <c r="BA330"/>
  <c r="K330"/>
  <c r="I330"/>
  <c r="G330"/>
  <c r="BB330" s="1"/>
  <c r="BE328"/>
  <c r="BD328"/>
  <c r="BC328"/>
  <c r="BA328"/>
  <c r="K328"/>
  <c r="I328"/>
  <c r="G328"/>
  <c r="BB328" s="1"/>
  <c r="BE326"/>
  <c r="BD326"/>
  <c r="BC326"/>
  <c r="BA326"/>
  <c r="K326"/>
  <c r="I326"/>
  <c r="G326"/>
  <c r="BB326" s="1"/>
  <c r="BE324"/>
  <c r="BD324"/>
  <c r="BC324"/>
  <c r="BA324"/>
  <c r="K324"/>
  <c r="I324"/>
  <c r="G324"/>
  <c r="BB324" s="1"/>
  <c r="BE322"/>
  <c r="BD322"/>
  <c r="BC322"/>
  <c r="BA322"/>
  <c r="K322"/>
  <c r="I322"/>
  <c r="G322"/>
  <c r="BB322" s="1"/>
  <c r="B21" i="3"/>
  <c r="A21"/>
  <c r="BE345" i="4"/>
  <c r="I21" i="3" s="1"/>
  <c r="BD345" i="4"/>
  <c r="H21" i="3" s="1"/>
  <c r="BC345" i="4"/>
  <c r="G21" i="3" s="1"/>
  <c r="BA345" i="4"/>
  <c r="E21" i="3" s="1"/>
  <c r="K345" i="4"/>
  <c r="I345"/>
  <c r="G345"/>
  <c r="BE319"/>
  <c r="BD319"/>
  <c r="BC319"/>
  <c r="BB319"/>
  <c r="K319"/>
  <c r="I319"/>
  <c r="G319"/>
  <c r="BA319" s="1"/>
  <c r="BA320" s="1"/>
  <c r="E20" i="3" s="1"/>
  <c r="B20"/>
  <c r="A20"/>
  <c r="BE320" i="4"/>
  <c r="I20" i="3" s="1"/>
  <c r="BD320" i="4"/>
  <c r="H20" i="3" s="1"/>
  <c r="BC320" i="4"/>
  <c r="G20" i="3" s="1"/>
  <c r="BB320" i="4"/>
  <c r="F20" i="3" s="1"/>
  <c r="K320" i="4"/>
  <c r="I320"/>
  <c r="G320"/>
  <c r="BE315"/>
  <c r="BD315"/>
  <c r="BC315"/>
  <c r="BB315"/>
  <c r="K315"/>
  <c r="I315"/>
  <c r="G315"/>
  <c r="BA315" s="1"/>
  <c r="BA317" s="1"/>
  <c r="E19" i="3" s="1"/>
  <c r="B19"/>
  <c r="A19"/>
  <c r="BE317" i="4"/>
  <c r="I19" i="3" s="1"/>
  <c r="BD317" i="4"/>
  <c r="H19" i="3" s="1"/>
  <c r="BC317" i="4"/>
  <c r="G19" i="3" s="1"/>
  <c r="BB317" i="4"/>
  <c r="F19" i="3" s="1"/>
  <c r="K317" i="4"/>
  <c r="I317"/>
  <c r="G317"/>
  <c r="BE311"/>
  <c r="BD311"/>
  <c r="BC311"/>
  <c r="BB311"/>
  <c r="K311"/>
  <c r="I311"/>
  <c r="G311"/>
  <c r="BA311" s="1"/>
  <c r="BE309"/>
  <c r="BD309"/>
  <c r="BC309"/>
  <c r="BB309"/>
  <c r="K309"/>
  <c r="I309"/>
  <c r="G309"/>
  <c r="BA309" s="1"/>
  <c r="BE308"/>
  <c r="BD308"/>
  <c r="BC308"/>
  <c r="BB308"/>
  <c r="K308"/>
  <c r="I308"/>
  <c r="G308"/>
  <c r="BA308" s="1"/>
  <c r="BE306"/>
  <c r="BD306"/>
  <c r="BC306"/>
  <c r="BB306"/>
  <c r="K306"/>
  <c r="I306"/>
  <c r="G306"/>
  <c r="BA306" s="1"/>
  <c r="BE304"/>
  <c r="BD304"/>
  <c r="BC304"/>
  <c r="BB304"/>
  <c r="K304"/>
  <c r="I304"/>
  <c r="G304"/>
  <c r="BA304" s="1"/>
  <c r="BE302"/>
  <c r="BD302"/>
  <c r="BC302"/>
  <c r="BB302"/>
  <c r="K302"/>
  <c r="I302"/>
  <c r="G302"/>
  <c r="BA302" s="1"/>
  <c r="BA313" s="1"/>
  <c r="E18" i="3" s="1"/>
  <c r="B18"/>
  <c r="A18"/>
  <c r="BE313" i="4"/>
  <c r="I18" i="3" s="1"/>
  <c r="BD313" i="4"/>
  <c r="H18" i="3" s="1"/>
  <c r="BC313" i="4"/>
  <c r="G18" i="3" s="1"/>
  <c r="BB313" i="4"/>
  <c r="F18" i="3" s="1"/>
  <c r="K313" i="4"/>
  <c r="I313"/>
  <c r="G313"/>
  <c r="BE299"/>
  <c r="BD299"/>
  <c r="BC299"/>
  <c r="BB299"/>
  <c r="K299"/>
  <c r="I299"/>
  <c r="G299"/>
  <c r="BA299" s="1"/>
  <c r="BE298"/>
  <c r="BD298"/>
  <c r="BC298"/>
  <c r="BB298"/>
  <c r="K298"/>
  <c r="I298"/>
  <c r="G298"/>
  <c r="BA298" s="1"/>
  <c r="BE297"/>
  <c r="BD297"/>
  <c r="BC297"/>
  <c r="BB297"/>
  <c r="K297"/>
  <c r="I297"/>
  <c r="G297"/>
  <c r="BA297" s="1"/>
  <c r="BA300" s="1"/>
  <c r="E17" i="3" s="1"/>
  <c r="BE296" i="4"/>
  <c r="BD296"/>
  <c r="BC296"/>
  <c r="BB296"/>
  <c r="BA296"/>
  <c r="K296"/>
  <c r="I296"/>
  <c r="G296"/>
  <c r="B17" i="3"/>
  <c r="A17"/>
  <c r="BE300" i="4"/>
  <c r="I17" i="3" s="1"/>
  <c r="BD300" i="4"/>
  <c r="H17" i="3" s="1"/>
  <c r="BC300" i="4"/>
  <c r="G17" i="3" s="1"/>
  <c r="BB300" i="4"/>
  <c r="F17" i="3" s="1"/>
  <c r="K300" i="4"/>
  <c r="I300"/>
  <c r="G300"/>
  <c r="BE293"/>
  <c r="BD293"/>
  <c r="BC293"/>
  <c r="BB293"/>
  <c r="K293"/>
  <c r="I293"/>
  <c r="G293"/>
  <c r="BA293" s="1"/>
  <c r="BE292"/>
  <c r="BD292"/>
  <c r="BC292"/>
  <c r="BB292"/>
  <c r="K292"/>
  <c r="I292"/>
  <c r="G292"/>
  <c r="BA292" s="1"/>
  <c r="BE290"/>
  <c r="BD290"/>
  <c r="BC290"/>
  <c r="BB290"/>
  <c r="K290"/>
  <c r="I290"/>
  <c r="G290"/>
  <c r="BA290" s="1"/>
  <c r="BE288"/>
  <c r="BD288"/>
  <c r="BC288"/>
  <c r="BB288"/>
  <c r="K288"/>
  <c r="I288"/>
  <c r="G288"/>
  <c r="BA288" s="1"/>
  <c r="BE287"/>
  <c r="BD287"/>
  <c r="BC287"/>
  <c r="BB287"/>
  <c r="K287"/>
  <c r="I287"/>
  <c r="G287"/>
  <c r="BA287" s="1"/>
  <c r="BE286"/>
  <c r="BD286"/>
  <c r="BC286"/>
  <c r="BB286"/>
  <c r="K286"/>
  <c r="I286"/>
  <c r="G286"/>
  <c r="BA286" s="1"/>
  <c r="BE285"/>
  <c r="BD285"/>
  <c r="BC285"/>
  <c r="BB285"/>
  <c r="K285"/>
  <c r="I285"/>
  <c r="G285"/>
  <c r="BA285" s="1"/>
  <c r="BE284"/>
  <c r="BD284"/>
  <c r="BC284"/>
  <c r="BB284"/>
  <c r="K284"/>
  <c r="I284"/>
  <c r="G284"/>
  <c r="BA284" s="1"/>
  <c r="BE283"/>
  <c r="BD283"/>
  <c r="BC283"/>
  <c r="BB283"/>
  <c r="K283"/>
  <c r="I283"/>
  <c r="G283"/>
  <c r="BA283" s="1"/>
  <c r="BA294" s="1"/>
  <c r="E16" i="3" s="1"/>
  <c r="B16"/>
  <c r="A16"/>
  <c r="BE294" i="4"/>
  <c r="I16" i="3" s="1"/>
  <c r="BD294" i="4"/>
  <c r="H16" i="3" s="1"/>
  <c r="BC294" i="4"/>
  <c r="G16" i="3" s="1"/>
  <c r="BB294" i="4"/>
  <c r="F16" i="3" s="1"/>
  <c r="K294" i="4"/>
  <c r="I294"/>
  <c r="G294"/>
  <c r="BE279"/>
  <c r="BD279"/>
  <c r="BC279"/>
  <c r="BB279"/>
  <c r="K279"/>
  <c r="I279"/>
  <c r="G279"/>
  <c r="BA279" s="1"/>
  <c r="BE277"/>
  <c r="BD277"/>
  <c r="BC277"/>
  <c r="BB277"/>
  <c r="K277"/>
  <c r="I277"/>
  <c r="G277"/>
  <c r="BA277" s="1"/>
  <c r="BE275"/>
  <c r="BD275"/>
  <c r="BC275"/>
  <c r="BB275"/>
  <c r="K275"/>
  <c r="I275"/>
  <c r="G275"/>
  <c r="BA275" s="1"/>
  <c r="BE273"/>
  <c r="BD273"/>
  <c r="BC273"/>
  <c r="BB273"/>
  <c r="BA273"/>
  <c r="K273"/>
  <c r="I273"/>
  <c r="G273"/>
  <c r="BE271"/>
  <c r="BD271"/>
  <c r="BC271"/>
  <c r="BB271"/>
  <c r="BA271"/>
  <c r="K271"/>
  <c r="I271"/>
  <c r="G271"/>
  <c r="BE269"/>
  <c r="BD269"/>
  <c r="BC269"/>
  <c r="BB269"/>
  <c r="K269"/>
  <c r="I269"/>
  <c r="G269"/>
  <c r="BA269" s="1"/>
  <c r="B15" i="3"/>
  <c r="A15"/>
  <c r="BE281" i="4"/>
  <c r="I15" i="3" s="1"/>
  <c r="BD281" i="4"/>
  <c r="H15" i="3" s="1"/>
  <c r="BC281" i="4"/>
  <c r="G15" i="3" s="1"/>
  <c r="BB281" i="4"/>
  <c r="F15" i="3" s="1"/>
  <c r="K281" i="4"/>
  <c r="I281"/>
  <c r="G281"/>
  <c r="BE262"/>
  <c r="BD262"/>
  <c r="BC262"/>
  <c r="BB262"/>
  <c r="K262"/>
  <c r="I262"/>
  <c r="G262"/>
  <c r="BA262" s="1"/>
  <c r="BE257"/>
  <c r="BD257"/>
  <c r="BC257"/>
  <c r="BB257"/>
  <c r="K257"/>
  <c r="I257"/>
  <c r="G257"/>
  <c r="BA257" s="1"/>
  <c r="BE252"/>
  <c r="BD252"/>
  <c r="BC252"/>
  <c r="BB252"/>
  <c r="K252"/>
  <c r="I252"/>
  <c r="G252"/>
  <c r="BA252" s="1"/>
  <c r="BE247"/>
  <c r="BD247"/>
  <c r="BC247"/>
  <c r="BB247"/>
  <c r="K247"/>
  <c r="I247"/>
  <c r="G247"/>
  <c r="BA247" s="1"/>
  <c r="BE242"/>
  <c r="BD242"/>
  <c r="BC242"/>
  <c r="BB242"/>
  <c r="K242"/>
  <c r="I242"/>
  <c r="G242"/>
  <c r="BA242" s="1"/>
  <c r="BE237"/>
  <c r="BD237"/>
  <c r="BC237"/>
  <c r="BB237"/>
  <c r="K237"/>
  <c r="I237"/>
  <c r="G237"/>
  <c r="BA237" s="1"/>
  <c r="BE235"/>
  <c r="BD235"/>
  <c r="BC235"/>
  <c r="BB235"/>
  <c r="K235"/>
  <c r="I235"/>
  <c r="G235"/>
  <c r="BA235" s="1"/>
  <c r="BE234"/>
  <c r="BD234"/>
  <c r="BC234"/>
  <c r="BB234"/>
  <c r="K234"/>
  <c r="I234"/>
  <c r="G234"/>
  <c r="BA234" s="1"/>
  <c r="BE229"/>
  <c r="BD229"/>
  <c r="BC229"/>
  <c r="BB229"/>
  <c r="K229"/>
  <c r="I229"/>
  <c r="G229"/>
  <c r="BA229" s="1"/>
  <c r="BE227"/>
  <c r="BD227"/>
  <c r="BC227"/>
  <c r="BB227"/>
  <c r="K227"/>
  <c r="I227"/>
  <c r="G227"/>
  <c r="BA227" s="1"/>
  <c r="BE225"/>
  <c r="BD225"/>
  <c r="BC225"/>
  <c r="BB225"/>
  <c r="K225"/>
  <c r="I225"/>
  <c r="G225"/>
  <c r="BA225" s="1"/>
  <c r="BE223"/>
  <c r="BD223"/>
  <c r="BC223"/>
  <c r="BB223"/>
  <c r="K223"/>
  <c r="I223"/>
  <c r="G223"/>
  <c r="BA223" s="1"/>
  <c r="BE221"/>
  <c r="BD221"/>
  <c r="BC221"/>
  <c r="BB221"/>
  <c r="K221"/>
  <c r="I221"/>
  <c r="G221"/>
  <c r="BA221" s="1"/>
  <c r="BE219"/>
  <c r="BD219"/>
  <c r="BC219"/>
  <c r="BB219"/>
  <c r="K219"/>
  <c r="I219"/>
  <c r="G219"/>
  <c r="BA219" s="1"/>
  <c r="BE218"/>
  <c r="BD218"/>
  <c r="BC218"/>
  <c r="BB218"/>
  <c r="K218"/>
  <c r="I218"/>
  <c r="G218"/>
  <c r="BA218" s="1"/>
  <c r="BE216"/>
  <c r="BD216"/>
  <c r="BC216"/>
  <c r="BB216"/>
  <c r="K216"/>
  <c r="I216"/>
  <c r="G216"/>
  <c r="BA216" s="1"/>
  <c r="BE214"/>
  <c r="BD214"/>
  <c r="BC214"/>
  <c r="BB214"/>
  <c r="K214"/>
  <c r="I214"/>
  <c r="G214"/>
  <c r="BA214" s="1"/>
  <c r="BE208"/>
  <c r="BD208"/>
  <c r="BC208"/>
  <c r="BB208"/>
  <c r="K208"/>
  <c r="I208"/>
  <c r="G208"/>
  <c r="BA208" s="1"/>
  <c r="BE206"/>
  <c r="BD206"/>
  <c r="BC206"/>
  <c r="BB206"/>
  <c r="K206"/>
  <c r="I206"/>
  <c r="G206"/>
  <c r="BA206" s="1"/>
  <c r="BE204"/>
  <c r="BD204"/>
  <c r="BC204"/>
  <c r="BB204"/>
  <c r="K204"/>
  <c r="I204"/>
  <c r="G204"/>
  <c r="BA204" s="1"/>
  <c r="BE202"/>
  <c r="BD202"/>
  <c r="BC202"/>
  <c r="BB202"/>
  <c r="K202"/>
  <c r="I202"/>
  <c r="G202"/>
  <c r="BA202" s="1"/>
  <c r="BE200"/>
  <c r="BD200"/>
  <c r="BC200"/>
  <c r="BB200"/>
  <c r="K200"/>
  <c r="I200"/>
  <c r="G200"/>
  <c r="BA200" s="1"/>
  <c r="BE198"/>
  <c r="BD198"/>
  <c r="BC198"/>
  <c r="BB198"/>
  <c r="K198"/>
  <c r="I198"/>
  <c r="G198"/>
  <c r="BA198" s="1"/>
  <c r="BE196"/>
  <c r="BD196"/>
  <c r="BC196"/>
  <c r="BB196"/>
  <c r="K196"/>
  <c r="I196"/>
  <c r="G196"/>
  <c r="BA196" s="1"/>
  <c r="BE194"/>
  <c r="BD194"/>
  <c r="BC194"/>
  <c r="BB194"/>
  <c r="K194"/>
  <c r="I194"/>
  <c r="G194"/>
  <c r="BA194" s="1"/>
  <c r="BE191"/>
  <c r="BD191"/>
  <c r="BC191"/>
  <c r="BB191"/>
  <c r="K191"/>
  <c r="I191"/>
  <c r="G191"/>
  <c r="BA191" s="1"/>
  <c r="BE189"/>
  <c r="BD189"/>
  <c r="BC189"/>
  <c r="BB189"/>
  <c r="K189"/>
  <c r="I189"/>
  <c r="G189"/>
  <c r="BA189" s="1"/>
  <c r="BE187"/>
  <c r="BD187"/>
  <c r="BC187"/>
  <c r="BB187"/>
  <c r="K187"/>
  <c r="I187"/>
  <c r="G187"/>
  <c r="BA187" s="1"/>
  <c r="BE185"/>
  <c r="BD185"/>
  <c r="BC185"/>
  <c r="BB185"/>
  <c r="K185"/>
  <c r="I185"/>
  <c r="G185"/>
  <c r="BA185" s="1"/>
  <c r="B14" i="3"/>
  <c r="A14"/>
  <c r="BE267" i="4"/>
  <c r="I14" i="3" s="1"/>
  <c r="BD267" i="4"/>
  <c r="H14" i="3" s="1"/>
  <c r="BC267" i="4"/>
  <c r="G14" i="3" s="1"/>
  <c r="BB267" i="4"/>
  <c r="F14" i="3" s="1"/>
  <c r="K267" i="4"/>
  <c r="I267"/>
  <c r="G267"/>
  <c r="BE181"/>
  <c r="BD181"/>
  <c r="BC181"/>
  <c r="BB181"/>
  <c r="K181"/>
  <c r="I181"/>
  <c r="G181"/>
  <c r="BA181" s="1"/>
  <c r="BE180"/>
  <c r="BD180"/>
  <c r="BC180"/>
  <c r="BB180"/>
  <c r="K180"/>
  <c r="I180"/>
  <c r="G180"/>
  <c r="BA180" s="1"/>
  <c r="BE178"/>
  <c r="BD178"/>
  <c r="BC178"/>
  <c r="BB178"/>
  <c r="K178"/>
  <c r="I178"/>
  <c r="G178"/>
  <c r="BA178" s="1"/>
  <c r="BE176"/>
  <c r="BD176"/>
  <c r="BC176"/>
  <c r="BB176"/>
  <c r="K176"/>
  <c r="I176"/>
  <c r="G176"/>
  <c r="BA176" s="1"/>
  <c r="BE174"/>
  <c r="BD174"/>
  <c r="BC174"/>
  <c r="BB174"/>
  <c r="K174"/>
  <c r="I174"/>
  <c r="G174"/>
  <c r="BA174" s="1"/>
  <c r="BE172"/>
  <c r="BD172"/>
  <c r="BC172"/>
  <c r="BB172"/>
  <c r="K172"/>
  <c r="I172"/>
  <c r="G172"/>
  <c r="BA172" s="1"/>
  <c r="BE170"/>
  <c r="BD170"/>
  <c r="BC170"/>
  <c r="BB170"/>
  <c r="K170"/>
  <c r="I170"/>
  <c r="G170"/>
  <c r="BA170" s="1"/>
  <c r="BE169"/>
  <c r="BD169"/>
  <c r="BC169"/>
  <c r="BB169"/>
  <c r="K169"/>
  <c r="I169"/>
  <c r="G169"/>
  <c r="BA169" s="1"/>
  <c r="BE167"/>
  <c r="BD167"/>
  <c r="BC167"/>
  <c r="BB167"/>
  <c r="K167"/>
  <c r="I167"/>
  <c r="G167"/>
  <c r="BA167" s="1"/>
  <c r="BE165"/>
  <c r="BD165"/>
  <c r="BC165"/>
  <c r="BB165"/>
  <c r="K165"/>
  <c r="I165"/>
  <c r="G165"/>
  <c r="BA165" s="1"/>
  <c r="BE163"/>
  <c r="BD163"/>
  <c r="BC163"/>
  <c r="BB163"/>
  <c r="K163"/>
  <c r="I163"/>
  <c r="G163"/>
  <c r="BA163" s="1"/>
  <c r="BE162"/>
  <c r="BD162"/>
  <c r="BC162"/>
  <c r="BB162"/>
  <c r="K162"/>
  <c r="I162"/>
  <c r="G162"/>
  <c r="BA162" s="1"/>
  <c r="BA183" s="1"/>
  <c r="E13" i="3" s="1"/>
  <c r="B13"/>
  <c r="A13"/>
  <c r="BE183" i="4"/>
  <c r="I13" i="3" s="1"/>
  <c r="BD183" i="4"/>
  <c r="H13" i="3" s="1"/>
  <c r="BC183" i="4"/>
  <c r="G13" i="3" s="1"/>
  <c r="BB183" i="4"/>
  <c r="F13" i="3" s="1"/>
  <c r="K183" i="4"/>
  <c r="I183"/>
  <c r="G183"/>
  <c r="BE159"/>
  <c r="BD159"/>
  <c r="BC159"/>
  <c r="BB159"/>
  <c r="K159"/>
  <c r="I159"/>
  <c r="G159"/>
  <c r="BA159" s="1"/>
  <c r="BE158"/>
  <c r="BD158"/>
  <c r="BC158"/>
  <c r="BB158"/>
  <c r="K158"/>
  <c r="I158"/>
  <c r="G158"/>
  <c r="BA158" s="1"/>
  <c r="BE156"/>
  <c r="BD156"/>
  <c r="BC156"/>
  <c r="BB156"/>
  <c r="K156"/>
  <c r="I156"/>
  <c r="G156"/>
  <c r="BA156" s="1"/>
  <c r="BE154"/>
  <c r="BD154"/>
  <c r="BC154"/>
  <c r="BB154"/>
  <c r="K154"/>
  <c r="I154"/>
  <c r="G154"/>
  <c r="BA154" s="1"/>
  <c r="BE152"/>
  <c r="BD152"/>
  <c r="BC152"/>
  <c r="BB152"/>
  <c r="K152"/>
  <c r="I152"/>
  <c r="G152"/>
  <c r="BA152" s="1"/>
  <c r="BE151"/>
  <c r="BD151"/>
  <c r="BC151"/>
  <c r="BB151"/>
  <c r="K151"/>
  <c r="I151"/>
  <c r="G151"/>
  <c r="BA151" s="1"/>
  <c r="BE149"/>
  <c r="BD149"/>
  <c r="BC149"/>
  <c r="BB149"/>
  <c r="K149"/>
  <c r="I149"/>
  <c r="G149"/>
  <c r="BA149" s="1"/>
  <c r="BE147"/>
  <c r="BD147"/>
  <c r="BC147"/>
  <c r="BB147"/>
  <c r="K147"/>
  <c r="I147"/>
  <c r="G147"/>
  <c r="BA147" s="1"/>
  <c r="BE145"/>
  <c r="BD145"/>
  <c r="BC145"/>
  <c r="BB145"/>
  <c r="K145"/>
  <c r="I145"/>
  <c r="G145"/>
  <c r="BA145" s="1"/>
  <c r="BA160" s="1"/>
  <c r="E12" i="3" s="1"/>
  <c r="B12"/>
  <c r="A12"/>
  <c r="BE160" i="4"/>
  <c r="I12" i="3" s="1"/>
  <c r="BD160" i="4"/>
  <c r="H12" i="3" s="1"/>
  <c r="BC160" i="4"/>
  <c r="G12" i="3" s="1"/>
  <c r="BB160" i="4"/>
  <c r="F12" i="3" s="1"/>
  <c r="K160" i="4"/>
  <c r="I160"/>
  <c r="G160"/>
  <c r="BE142"/>
  <c r="BD142"/>
  <c r="BC142"/>
  <c r="BB142"/>
  <c r="K142"/>
  <c r="I142"/>
  <c r="G142"/>
  <c r="BA142" s="1"/>
  <c r="BE141"/>
  <c r="BD141"/>
  <c r="BC141"/>
  <c r="BB141"/>
  <c r="K141"/>
  <c r="I141"/>
  <c r="G141"/>
  <c r="BA141" s="1"/>
  <c r="BE139"/>
  <c r="BD139"/>
  <c r="BC139"/>
  <c r="BB139"/>
  <c r="K139"/>
  <c r="I139"/>
  <c r="G139"/>
  <c r="BA139" s="1"/>
  <c r="BE137"/>
  <c r="BD137"/>
  <c r="BC137"/>
  <c r="BB137"/>
  <c r="K137"/>
  <c r="I137"/>
  <c r="G137"/>
  <c r="BA137" s="1"/>
  <c r="BE136"/>
  <c r="BD136"/>
  <c r="BC136"/>
  <c r="BB136"/>
  <c r="K136"/>
  <c r="I136"/>
  <c r="G136"/>
  <c r="BA136" s="1"/>
  <c r="BE134"/>
  <c r="BD134"/>
  <c r="BC134"/>
  <c r="BB134"/>
  <c r="K134"/>
  <c r="I134"/>
  <c r="G134"/>
  <c r="BA134" s="1"/>
  <c r="BE132"/>
  <c r="BD132"/>
  <c r="BC132"/>
  <c r="BB132"/>
  <c r="K132"/>
  <c r="I132"/>
  <c r="G132"/>
  <c r="BA132" s="1"/>
  <c r="BE130"/>
  <c r="BD130"/>
  <c r="BC130"/>
  <c r="BB130"/>
  <c r="K130"/>
  <c r="I130"/>
  <c r="G130"/>
  <c r="BA130" s="1"/>
  <c r="BE129"/>
  <c r="BD129"/>
  <c r="BC129"/>
  <c r="BB129"/>
  <c r="K129"/>
  <c r="I129"/>
  <c r="G129"/>
  <c r="BA129" s="1"/>
  <c r="BE128"/>
  <c r="BD128"/>
  <c r="BC128"/>
  <c r="BB128"/>
  <c r="K128"/>
  <c r="I128"/>
  <c r="G128"/>
  <c r="BA128" s="1"/>
  <c r="BE125"/>
  <c r="BD125"/>
  <c r="BC125"/>
  <c r="BB125"/>
  <c r="K125"/>
  <c r="I125"/>
  <c r="G125"/>
  <c r="BA125" s="1"/>
  <c r="BE124"/>
  <c r="BD124"/>
  <c r="BC124"/>
  <c r="BB124"/>
  <c r="K124"/>
  <c r="I124"/>
  <c r="G124"/>
  <c r="BA124" s="1"/>
  <c r="BE123"/>
  <c r="BD123"/>
  <c r="BC123"/>
  <c r="BB123"/>
  <c r="K123"/>
  <c r="I123"/>
  <c r="G123"/>
  <c r="BA123" s="1"/>
  <c r="BE122"/>
  <c r="BD122"/>
  <c r="BC122"/>
  <c r="BB122"/>
  <c r="K122"/>
  <c r="I122"/>
  <c r="G122"/>
  <c r="BA122" s="1"/>
  <c r="BE121"/>
  <c r="BD121"/>
  <c r="BC121"/>
  <c r="BB121"/>
  <c r="K121"/>
  <c r="I121"/>
  <c r="G121"/>
  <c r="BA121" s="1"/>
  <c r="BE118"/>
  <c r="BD118"/>
  <c r="BC118"/>
  <c r="BB118"/>
  <c r="K118"/>
  <c r="I118"/>
  <c r="G118"/>
  <c r="BA118" s="1"/>
  <c r="BE116"/>
  <c r="BD116"/>
  <c r="BC116"/>
  <c r="BB116"/>
  <c r="K116"/>
  <c r="I116"/>
  <c r="G116"/>
  <c r="BA116" s="1"/>
  <c r="BE114"/>
  <c r="BD114"/>
  <c r="BC114"/>
  <c r="BB114"/>
  <c r="K114"/>
  <c r="I114"/>
  <c r="G114"/>
  <c r="BA114" s="1"/>
  <c r="BE112"/>
  <c r="BD112"/>
  <c r="BC112"/>
  <c r="BB112"/>
  <c r="K112"/>
  <c r="I112"/>
  <c r="G112"/>
  <c r="BA112" s="1"/>
  <c r="BE111"/>
  <c r="BD111"/>
  <c r="BC111"/>
  <c r="BB111"/>
  <c r="K111"/>
  <c r="I111"/>
  <c r="G111"/>
  <c r="BA111" s="1"/>
  <c r="BE110"/>
  <c r="BD110"/>
  <c r="BC110"/>
  <c r="BB110"/>
  <c r="K110"/>
  <c r="I110"/>
  <c r="G110"/>
  <c r="BA110" s="1"/>
  <c r="BE108"/>
  <c r="BD108"/>
  <c r="BC108"/>
  <c r="BB108"/>
  <c r="K108"/>
  <c r="I108"/>
  <c r="G108"/>
  <c r="BA108" s="1"/>
  <c r="BE106"/>
  <c r="BD106"/>
  <c r="BC106"/>
  <c r="BB106"/>
  <c r="K106"/>
  <c r="I106"/>
  <c r="G106"/>
  <c r="BA106" s="1"/>
  <c r="BE104"/>
  <c r="BD104"/>
  <c r="BC104"/>
  <c r="BB104"/>
  <c r="K104"/>
  <c r="I104"/>
  <c r="G104"/>
  <c r="BA104" s="1"/>
  <c r="BE103"/>
  <c r="BD103"/>
  <c r="BC103"/>
  <c r="BB103"/>
  <c r="K103"/>
  <c r="I103"/>
  <c r="G103"/>
  <c r="BA103" s="1"/>
  <c r="BE102"/>
  <c r="BD102"/>
  <c r="BC102"/>
  <c r="BB102"/>
  <c r="K102"/>
  <c r="I102"/>
  <c r="G102"/>
  <c r="BA102" s="1"/>
  <c r="BE100"/>
  <c r="BD100"/>
  <c r="BC100"/>
  <c r="BB100"/>
  <c r="K100"/>
  <c r="I100"/>
  <c r="G100"/>
  <c r="BA100" s="1"/>
  <c r="BE97"/>
  <c r="BD97"/>
  <c r="BC97"/>
  <c r="BB97"/>
  <c r="K97"/>
  <c r="I97"/>
  <c r="G97"/>
  <c r="BA97" s="1"/>
  <c r="BE96"/>
  <c r="BD96"/>
  <c r="BC96"/>
  <c r="BB96"/>
  <c r="K96"/>
  <c r="I96"/>
  <c r="G96"/>
  <c r="BA96" s="1"/>
  <c r="BE95"/>
  <c r="BD95"/>
  <c r="BC95"/>
  <c r="BB95"/>
  <c r="K95"/>
  <c r="I95"/>
  <c r="G95"/>
  <c r="BA95" s="1"/>
  <c r="B11" i="3"/>
  <c r="A11"/>
  <c r="BE143" i="4"/>
  <c r="I11" i="3" s="1"/>
  <c r="BD143" i="4"/>
  <c r="H11" i="3" s="1"/>
  <c r="BC143" i="4"/>
  <c r="G11" i="3" s="1"/>
  <c r="BB143" i="4"/>
  <c r="F11" i="3" s="1"/>
  <c r="K143" i="4"/>
  <c r="I143"/>
  <c r="G143"/>
  <c r="BE91"/>
  <c r="BD91"/>
  <c r="BC91"/>
  <c r="BB91"/>
  <c r="K91"/>
  <c r="I91"/>
  <c r="G91"/>
  <c r="BA91" s="1"/>
  <c r="BE89"/>
  <c r="BD89"/>
  <c r="BC89"/>
  <c r="BB89"/>
  <c r="K89"/>
  <c r="I89"/>
  <c r="G89"/>
  <c r="BA89" s="1"/>
  <c r="BE87"/>
  <c r="BD87"/>
  <c r="BC87"/>
  <c r="BB87"/>
  <c r="K87"/>
  <c r="I87"/>
  <c r="G87"/>
  <c r="BA87" s="1"/>
  <c r="BE85"/>
  <c r="BD85"/>
  <c r="BC85"/>
  <c r="BB85"/>
  <c r="K85"/>
  <c r="I85"/>
  <c r="G85"/>
  <c r="BA85" s="1"/>
  <c r="BE83"/>
  <c r="BD83"/>
  <c r="BC83"/>
  <c r="BB83"/>
  <c r="K83"/>
  <c r="I83"/>
  <c r="G83"/>
  <c r="BA83" s="1"/>
  <c r="BE82"/>
  <c r="BD82"/>
  <c r="BC82"/>
  <c r="BB82"/>
  <c r="K82"/>
  <c r="I82"/>
  <c r="G82"/>
  <c r="BA82" s="1"/>
  <c r="BE81"/>
  <c r="BD81"/>
  <c r="BC81"/>
  <c r="BB81"/>
  <c r="K81"/>
  <c r="I81"/>
  <c r="G81"/>
  <c r="BA81" s="1"/>
  <c r="BE80"/>
  <c r="BD80"/>
  <c r="BC80"/>
  <c r="BB80"/>
  <c r="K80"/>
  <c r="I80"/>
  <c r="G80"/>
  <c r="BA80" s="1"/>
  <c r="BE79"/>
  <c r="BD79"/>
  <c r="BC79"/>
  <c r="BB79"/>
  <c r="K79"/>
  <c r="I79"/>
  <c r="G79"/>
  <c r="BA79" s="1"/>
  <c r="BE77"/>
  <c r="BD77"/>
  <c r="BC77"/>
  <c r="BB77"/>
  <c r="K77"/>
  <c r="I77"/>
  <c r="G77"/>
  <c r="BA77" s="1"/>
  <c r="BA93" s="1"/>
  <c r="E10" i="3" s="1"/>
  <c r="BE75" i="4"/>
  <c r="BD75"/>
  <c r="BC75"/>
  <c r="BB75"/>
  <c r="K75"/>
  <c r="I75"/>
  <c r="I93" s="1"/>
  <c r="G75"/>
  <c r="BA75" s="1"/>
  <c r="I10" i="3"/>
  <c r="G10"/>
  <c r="B10"/>
  <c r="A10"/>
  <c r="BE93" i="4"/>
  <c r="BD93"/>
  <c r="H10" i="3" s="1"/>
  <c r="BC93" i="4"/>
  <c r="BB93"/>
  <c r="F10" i="3" s="1"/>
  <c r="K93" i="4"/>
  <c r="G93"/>
  <c r="BE72"/>
  <c r="BD72"/>
  <c r="BC72"/>
  <c r="BB72"/>
  <c r="K72"/>
  <c r="I72"/>
  <c r="G72"/>
  <c r="BA72" s="1"/>
  <c r="BE71"/>
  <c r="BD71"/>
  <c r="BC71"/>
  <c r="BB71"/>
  <c r="K71"/>
  <c r="I71"/>
  <c r="G71"/>
  <c r="BA71" s="1"/>
  <c r="BE70"/>
  <c r="BD70"/>
  <c r="BC70"/>
  <c r="BB70"/>
  <c r="K70"/>
  <c r="I70"/>
  <c r="G70"/>
  <c r="BA70" s="1"/>
  <c r="BE69"/>
  <c r="BD69"/>
  <c r="BC69"/>
  <c r="BB69"/>
  <c r="K69"/>
  <c r="I69"/>
  <c r="G69"/>
  <c r="BA69" s="1"/>
  <c r="BE67"/>
  <c r="BD67"/>
  <c r="BC67"/>
  <c r="BB67"/>
  <c r="K67"/>
  <c r="I67"/>
  <c r="G67"/>
  <c r="BA67" s="1"/>
  <c r="BE65"/>
  <c r="BD65"/>
  <c r="BC65"/>
  <c r="BB65"/>
  <c r="K65"/>
  <c r="I65"/>
  <c r="G65"/>
  <c r="BA65" s="1"/>
  <c r="BE63"/>
  <c r="BD63"/>
  <c r="BC63"/>
  <c r="BB63"/>
  <c r="K63"/>
  <c r="I63"/>
  <c r="G63"/>
  <c r="BA63" s="1"/>
  <c r="BE58"/>
  <c r="BD58"/>
  <c r="BC58"/>
  <c r="BB58"/>
  <c r="K58"/>
  <c r="I58"/>
  <c r="G58"/>
  <c r="BA58" s="1"/>
  <c r="BE56"/>
  <c r="BD56"/>
  <c r="BC56"/>
  <c r="BB56"/>
  <c r="K56"/>
  <c r="I56"/>
  <c r="G56"/>
  <c r="BA56" s="1"/>
  <c r="BE54"/>
  <c r="BD54"/>
  <c r="BC54"/>
  <c r="BB54"/>
  <c r="K54"/>
  <c r="I54"/>
  <c r="G54"/>
  <c r="BA54" s="1"/>
  <c r="BE51"/>
  <c r="BD51"/>
  <c r="BC51"/>
  <c r="BB51"/>
  <c r="K51"/>
  <c r="I51"/>
  <c r="G51"/>
  <c r="BA51" s="1"/>
  <c r="BE50"/>
  <c r="BD50"/>
  <c r="BC50"/>
  <c r="BB50"/>
  <c r="K50"/>
  <c r="I50"/>
  <c r="G50"/>
  <c r="BA50" s="1"/>
  <c r="BE48"/>
  <c r="BD48"/>
  <c r="BC48"/>
  <c r="BB48"/>
  <c r="K48"/>
  <c r="I48"/>
  <c r="G48"/>
  <c r="BA48" s="1"/>
  <c r="BE46"/>
  <c r="BD46"/>
  <c r="BC46"/>
  <c r="BB46"/>
  <c r="K46"/>
  <c r="I46"/>
  <c r="G46"/>
  <c r="BA46" s="1"/>
  <c r="BE44"/>
  <c r="BD44"/>
  <c r="BC44"/>
  <c r="BB44"/>
  <c r="K44"/>
  <c r="I44"/>
  <c r="G44"/>
  <c r="BA44" s="1"/>
  <c r="BE42"/>
  <c r="BD42"/>
  <c r="BD73" s="1"/>
  <c r="H9" i="3" s="1"/>
  <c r="BC42" i="4"/>
  <c r="BB42"/>
  <c r="BB73" s="1"/>
  <c r="F9" i="3" s="1"/>
  <c r="K42" i="4"/>
  <c r="K73" s="1"/>
  <c r="I42"/>
  <c r="G42"/>
  <c r="BA42" s="1"/>
  <c r="B9" i="3"/>
  <c r="A9"/>
  <c r="BE73" i="4"/>
  <c r="I9" i="3" s="1"/>
  <c r="BC73" i="4"/>
  <c r="G9" i="3" s="1"/>
  <c r="I73" i="4"/>
  <c r="BE39"/>
  <c r="BD39"/>
  <c r="BC39"/>
  <c r="BB39"/>
  <c r="BA39"/>
  <c r="K39"/>
  <c r="I39"/>
  <c r="G39"/>
  <c r="BE38"/>
  <c r="BD38"/>
  <c r="BC38"/>
  <c r="BB38"/>
  <c r="BA38"/>
  <c r="K38"/>
  <c r="I38"/>
  <c r="G38"/>
  <c r="BE37"/>
  <c r="BE40" s="1"/>
  <c r="I8" i="3" s="1"/>
  <c r="BD37" i="4"/>
  <c r="BC37"/>
  <c r="BC40" s="1"/>
  <c r="G8" i="3" s="1"/>
  <c r="BB37" i="4"/>
  <c r="BA37"/>
  <c r="BA40" s="1"/>
  <c r="E8" i="3" s="1"/>
  <c r="K37" i="4"/>
  <c r="I37"/>
  <c r="I40" s="1"/>
  <c r="G37"/>
  <c r="B8" i="3"/>
  <c r="A8"/>
  <c r="BD40" i="4"/>
  <c r="H8" i="3" s="1"/>
  <c r="BB40" i="4"/>
  <c r="F8" i="3" s="1"/>
  <c r="K40" i="4"/>
  <c r="G40"/>
  <c r="BE33"/>
  <c r="BD33"/>
  <c r="BC33"/>
  <c r="BB33"/>
  <c r="K33"/>
  <c r="I33"/>
  <c r="G33"/>
  <c r="BA33" s="1"/>
  <c r="BE32"/>
  <c r="BD32"/>
  <c r="BC32"/>
  <c r="BB32"/>
  <c r="K32"/>
  <c r="I32"/>
  <c r="G32"/>
  <c r="BA32" s="1"/>
  <c r="BE30"/>
  <c r="BD30"/>
  <c r="BC30"/>
  <c r="BB30"/>
  <c r="K30"/>
  <c r="I30"/>
  <c r="G30"/>
  <c r="BA30" s="1"/>
  <c r="BE28"/>
  <c r="BD28"/>
  <c r="BC28"/>
  <c r="BB28"/>
  <c r="K28"/>
  <c r="I28"/>
  <c r="G28"/>
  <c r="BA28" s="1"/>
  <c r="BE25"/>
  <c r="BD25"/>
  <c r="BC25"/>
  <c r="BB25"/>
  <c r="K25"/>
  <c r="I25"/>
  <c r="G25"/>
  <c r="BA25" s="1"/>
  <c r="BE24"/>
  <c r="BD24"/>
  <c r="BC24"/>
  <c r="BB24"/>
  <c r="K24"/>
  <c r="I24"/>
  <c r="G24"/>
  <c r="BA24" s="1"/>
  <c r="BE21"/>
  <c r="BD21"/>
  <c r="BC21"/>
  <c r="BB21"/>
  <c r="K21"/>
  <c r="I21"/>
  <c r="G21"/>
  <c r="BA21" s="1"/>
  <c r="BE19"/>
  <c r="BD19"/>
  <c r="BC19"/>
  <c r="BB19"/>
  <c r="K19"/>
  <c r="I19"/>
  <c r="G19"/>
  <c r="BA19" s="1"/>
  <c r="BE16"/>
  <c r="BD16"/>
  <c r="BC16"/>
  <c r="BB16"/>
  <c r="K16"/>
  <c r="I16"/>
  <c r="G16"/>
  <c r="BA16" s="1"/>
  <c r="BE14"/>
  <c r="BD14"/>
  <c r="BC14"/>
  <c r="BB14"/>
  <c r="K14"/>
  <c r="I14"/>
  <c r="G14"/>
  <c r="BA14" s="1"/>
  <c r="BE12"/>
  <c r="BD12"/>
  <c r="BC12"/>
  <c r="BB12"/>
  <c r="K12"/>
  <c r="I12"/>
  <c r="G12"/>
  <c r="BA12" s="1"/>
  <c r="BE10"/>
  <c r="BD10"/>
  <c r="BC10"/>
  <c r="BB10"/>
  <c r="K10"/>
  <c r="I10"/>
  <c r="G10"/>
  <c r="BA10" s="1"/>
  <c r="BE8"/>
  <c r="BD8"/>
  <c r="BC8"/>
  <c r="BB8"/>
  <c r="K8"/>
  <c r="I8"/>
  <c r="G8"/>
  <c r="BA8" s="1"/>
  <c r="BA35" s="1"/>
  <c r="E7" i="3" s="1"/>
  <c r="B7"/>
  <c r="A7"/>
  <c r="BE35" i="4"/>
  <c r="I7" i="3" s="1"/>
  <c r="BD35" i="4"/>
  <c r="H7" i="3" s="1"/>
  <c r="BC35" i="4"/>
  <c r="G7" i="3" s="1"/>
  <c r="BB35" i="4"/>
  <c r="F7" i="3" s="1"/>
  <c r="K35" i="4"/>
  <c r="I35"/>
  <c r="G35"/>
  <c r="E4"/>
  <c r="F3"/>
  <c r="G23" i="2"/>
  <c r="C33"/>
  <c r="F33" s="1"/>
  <c r="C31"/>
  <c r="G7"/>
  <c r="H117" i="1"/>
  <c r="J100"/>
  <c r="I100"/>
  <c r="H100"/>
  <c r="G100"/>
  <c r="F100"/>
  <c r="H47"/>
  <c r="G47"/>
  <c r="I46"/>
  <c r="F46" s="1"/>
  <c r="I45"/>
  <c r="F45" s="1"/>
  <c r="I44"/>
  <c r="F44" s="1"/>
  <c r="I43"/>
  <c r="F43" s="1"/>
  <c r="I42"/>
  <c r="F42" s="1"/>
  <c r="I41"/>
  <c r="F41" s="1"/>
  <c r="H40"/>
  <c r="G40"/>
  <c r="H34"/>
  <c r="I21" s="1"/>
  <c r="I22" s="1"/>
  <c r="G34"/>
  <c r="I33"/>
  <c r="F33" s="1"/>
  <c r="I32"/>
  <c r="F32" s="1"/>
  <c r="I31"/>
  <c r="F31" s="1"/>
  <c r="I30"/>
  <c r="F30" s="1"/>
  <c r="H29"/>
  <c r="G29"/>
  <c r="D22"/>
  <c r="D20"/>
  <c r="I19"/>
  <c r="I2"/>
  <c r="G22" i="17" l="1"/>
  <c r="BB188" i="19"/>
  <c r="F15" i="18" s="1"/>
  <c r="BB192" i="19"/>
  <c r="F16" i="18" s="1"/>
  <c r="BA14" i="19"/>
  <c r="E7" i="18" s="1"/>
  <c r="E18" s="1"/>
  <c r="C15" i="17" s="1"/>
  <c r="BB55" i="19"/>
  <c r="F10" i="18" s="1"/>
  <c r="BE68" i="19"/>
  <c r="I11" i="18" s="1"/>
  <c r="I18" s="1"/>
  <c r="C21" i="17" s="1"/>
  <c r="G22" i="14"/>
  <c r="BB11" i="16"/>
  <c r="F7" i="15" s="1"/>
  <c r="F11" s="1"/>
  <c r="C16" i="14" s="1"/>
  <c r="C19" s="1"/>
  <c r="C22" s="1"/>
  <c r="C23" s="1"/>
  <c r="F30" s="1"/>
  <c r="G22" i="11"/>
  <c r="G9" i="12"/>
  <c r="C18" i="11" s="1"/>
  <c r="BD58" i="13"/>
  <c r="H8" i="12" s="1"/>
  <c r="H9" s="1"/>
  <c r="C17" i="11" s="1"/>
  <c r="G22" i="8"/>
  <c r="F9" i="9"/>
  <c r="C16" i="8" s="1"/>
  <c r="C19" s="1"/>
  <c r="C22" s="1"/>
  <c r="C23" s="1"/>
  <c r="F30" s="1"/>
  <c r="G22" i="5"/>
  <c r="BD294" i="7"/>
  <c r="H10" i="6" s="1"/>
  <c r="H11" s="1"/>
  <c r="C17" i="5" s="1"/>
  <c r="C19" s="1"/>
  <c r="C22" s="1"/>
  <c r="C23" s="1"/>
  <c r="F30" s="1"/>
  <c r="E98" i="1"/>
  <c r="E93"/>
  <c r="E59"/>
  <c r="E81"/>
  <c r="E55"/>
  <c r="E63"/>
  <c r="E67"/>
  <c r="E95"/>
  <c r="E57"/>
  <c r="E61"/>
  <c r="E91"/>
  <c r="E65"/>
  <c r="E70"/>
  <c r="E85"/>
  <c r="E78"/>
  <c r="E74"/>
  <c r="E90"/>
  <c r="E75"/>
  <c r="E73"/>
  <c r="E71"/>
  <c r="E88"/>
  <c r="E97"/>
  <c r="E99"/>
  <c r="E77"/>
  <c r="E89"/>
  <c r="E86"/>
  <c r="E84"/>
  <c r="E82"/>
  <c r="E80"/>
  <c r="E56"/>
  <c r="E58"/>
  <c r="E60"/>
  <c r="E62"/>
  <c r="E64"/>
  <c r="E92"/>
  <c r="E94"/>
  <c r="E66"/>
  <c r="E69"/>
  <c r="E79"/>
  <c r="E83"/>
  <c r="E87"/>
  <c r="E96"/>
  <c r="E68"/>
  <c r="E72"/>
  <c r="E76"/>
  <c r="E100"/>
  <c r="I34"/>
  <c r="F34"/>
  <c r="G37" i="3"/>
  <c r="C18" i="2" s="1"/>
  <c r="I37" i="3"/>
  <c r="C21" i="2" s="1"/>
  <c r="H37" i="3"/>
  <c r="C17" i="2" s="1"/>
  <c r="G22"/>
  <c r="J47" i="1"/>
  <c r="J46"/>
  <c r="J44"/>
  <c r="J42"/>
  <c r="J34"/>
  <c r="J32"/>
  <c r="J30"/>
  <c r="J45"/>
  <c r="J43"/>
  <c r="J41"/>
  <c r="J33"/>
  <c r="J31"/>
  <c r="I20"/>
  <c r="I23" s="1"/>
  <c r="F47"/>
  <c r="BA73" i="4"/>
  <c r="E9" i="3" s="1"/>
  <c r="I47" i="1"/>
  <c r="G73" i="4"/>
  <c r="BA143"/>
  <c r="E11" i="3" s="1"/>
  <c r="BA267" i="4"/>
  <c r="E14" i="3" s="1"/>
  <c r="BA281" i="4"/>
  <c r="E15" i="3" s="1"/>
  <c r="BB345" i="4"/>
  <c r="F21" i="3" s="1"/>
  <c r="BB399" i="4"/>
  <c r="F23" i="3" s="1"/>
  <c r="BB403" i="4"/>
  <c r="F24" i="3" s="1"/>
  <c r="BB477" i="4"/>
  <c r="F28" i="3" s="1"/>
  <c r="BB511" i="4"/>
  <c r="F29" i="3" s="1"/>
  <c r="BB626" i="4"/>
  <c r="F32" i="3" s="1"/>
  <c r="BB670" i="4"/>
  <c r="F34" i="3" s="1"/>
  <c r="F18" i="18" l="1"/>
  <c r="C16" i="17" s="1"/>
  <c r="C19" s="1"/>
  <c r="C22" s="1"/>
  <c r="C23" s="1"/>
  <c r="F30" s="1"/>
  <c r="F31" i="14"/>
  <c r="F34" s="1"/>
  <c r="C19" i="11"/>
  <c r="C22" s="1"/>
  <c r="C23" s="1"/>
  <c r="F30" s="1"/>
  <c r="F31" s="1"/>
  <c r="F34" s="1"/>
  <c r="F31" i="8"/>
  <c r="F34" s="1"/>
  <c r="F31" i="5"/>
  <c r="F34" s="1"/>
  <c r="F37" i="3"/>
  <c r="C16" i="2" s="1"/>
  <c r="E37" i="3"/>
  <c r="C15" i="2" s="1"/>
  <c r="F31" i="17" l="1"/>
  <c r="F34" s="1"/>
  <c r="C19" i="2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<sst xmlns="http://schemas.openxmlformats.org/spreadsheetml/2006/main" count="4715" uniqueCount="2365">
  <si>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</si>
  <si>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</si>
  <si>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</si>
  <si>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</si>
  <si>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</si>
  <si>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</si>
  <si>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</si>
  <si>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</si>
  <si>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</si>
  <si>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</si>
  <si>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</si>
  <si>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</si>
  <si>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</si>
  <si>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</si>
  <si>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</si>
  <si>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</si>
  <si>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</si>
  <si>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</si>
  <si>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</si>
  <si>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</si>
  <si>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</si>
  <si>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</si>
  <si>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</si>
  <si>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</si>
  <si>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</si>
  <si>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</si>
  <si>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</si>
  <si>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</si>
  <si>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</si>
  <si>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</si>
  <si>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</si>
  <si>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</si>
  <si>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</si>
  <si>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</si>
  <si>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</si>
  <si>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</si>
  <si>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</si>
  <si>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</si>
  <si>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</si>
  <si>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</si>
  <si>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</si>
  <si>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</si>
  <si>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</si>
  <si>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</si>
  <si>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</si>
  <si>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</si>
  <si>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</si>
  <si>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</si>
  <si>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</si>
  <si>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</si>
  <si>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</si>
  <si>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</si>
  <si>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</si>
  <si>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</si>
  <si>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</si>
  <si>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</si>
  <si>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</si>
  <si>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</si>
  <si>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</si>
  <si>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</si>
  <si>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</si>
  <si>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</si>
  <si>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</si>
  <si>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</si>
  <si>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</si>
  <si>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</si>
  <si>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</si>
  <si>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</si>
  <si>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</si>
  <si>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</si>
  <si>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</si>
  <si>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</si>
  <si>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</si>
  <si>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</si>
  <si>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</si>
  <si>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</si>
  <si>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</si>
  <si>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</si>
  <si>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</si>
  <si>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</si>
  <si>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</si>
  <si>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</si>
  <si>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</si>
  <si>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</si>
  <si>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</si>
  <si>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</si>
  <si>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</si>
  <si>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</si>
  <si>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</si>
  <si>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</si>
  <si>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</si>
  <si>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</si>
  <si>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</si>
  <si>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</si>
  <si>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</si>
  <si>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</si>
  <si>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</si>
  <si>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</si>
  <si>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</si>
  <si>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</si>
  <si>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</si>
  <si>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</si>
  <si>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</si>
  <si>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</si>
  <si>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HD1205</t>
  </si>
  <si>
    <t>Novostavba šaten v areálu TJ Popůvky</t>
  </si>
  <si>
    <t>HD1205 Novostavba šaten v areálu TJ Popůvky</t>
  </si>
  <si>
    <t>SO 01-03</t>
  </si>
  <si>
    <t>Zemní práce/ Novostavba šaten/ Zpevněné plochy</t>
  </si>
  <si>
    <t>SO 01-03 Zemní práce/ Novostavba šaten/ Zpevněné plochy</t>
  </si>
  <si>
    <t>801.59</t>
  </si>
  <si>
    <t>m3</t>
  </si>
  <si>
    <t>HD1205N1C</t>
  </si>
  <si>
    <t>Novostavba šaten Popůvky - stavba</t>
  </si>
  <si>
    <t>1 Zemní práce</t>
  </si>
  <si>
    <t>130901121RT3</t>
  </si>
  <si>
    <t>Bourání konstrukcí z betonu prostého ve vykopávk. bagrem s kladivem</t>
  </si>
  <si>
    <t>VYBOURÁNÍ STARÝCH ZÁKLADŮ - ROZMĚRY ZÁKLADU (MIMO DÉLKU) JSOU ODHADNUTY:45,3*0,6*0,9+8,7*0,5*0,6</t>
  </si>
  <si>
    <t>131301101R00</t>
  </si>
  <si>
    <t>Hloubení nezapažených jam v hor.4 výkop pod zákl. desku a pod chodníky</t>
  </si>
  <si>
    <t>101,6215</t>
  </si>
  <si>
    <t>131301201R00</t>
  </si>
  <si>
    <t>Zapažené jámy v hor.4 do 100 m3 + zpětný zásyp pouze zem.práce pro překládku nádrže u ven. sch.</t>
  </si>
  <si>
    <t>2*2*4</t>
  </si>
  <si>
    <t>132301111R00</t>
  </si>
  <si>
    <t xml:space="preserve">Hloubení rýh š.do 60 cm v hor.4 do 100 m3,STROJNĚ </t>
  </si>
  <si>
    <t>63,0114+7,232+10,85</t>
  </si>
  <si>
    <t>132301119R00</t>
  </si>
  <si>
    <t xml:space="preserve">Příplatek za lepivost - hloubení rýh 60 cm v hor.4 </t>
  </si>
  <si>
    <t>162301102R00</t>
  </si>
  <si>
    <t>Vodorovné přemístění výkopku z hor.1-4 do 1000 m na místo dočasné skládky</t>
  </si>
  <si>
    <t>19,311*1,5</t>
  </si>
  <si>
    <t>162701105R00</t>
  </si>
  <si>
    <t xml:space="preserve">Vodorovné přemístění výkopku z hor.1-4 do 10000 m </t>
  </si>
  <si>
    <t>63,0114+7,232+10,85-19,311*1,5</t>
  </si>
  <si>
    <t>162701109R14</t>
  </si>
  <si>
    <t>Příplatek k vod. přemístění hor.1-4 za další 5 km nad 10km, do Pískovny Černovice</t>
  </si>
  <si>
    <t>167101102R00</t>
  </si>
  <si>
    <t>Nakládání výkopku z hor.1-4 v množství nad 100 m3 naložení pro odvoz a pak pro zpětný zásyp</t>
  </si>
  <si>
    <t>PRVNÍ NALOŽENÍ PRO ODVOZ:63,0114+7,232+10,85+101,6215</t>
  </si>
  <si>
    <t>ZPĚTNÉ NALOŽENÍ PRO ZÁSYP:19,311*1,5</t>
  </si>
  <si>
    <t>171201101R00</t>
  </si>
  <si>
    <t>Uložení sypaniny do násypů nezhutněných pro zpětný zásyp</t>
  </si>
  <si>
    <t>174101102R00</t>
  </si>
  <si>
    <t>Zásyp ruční se zhutněním zeminou kolem základů</t>
  </si>
  <si>
    <t>19,311</t>
  </si>
  <si>
    <t>182001111R00</t>
  </si>
  <si>
    <t>Plošná úprava terénu, nerovnosti do 10 cm v rovině úprava ploch kolem stavby</t>
  </si>
  <si>
    <t>m2</t>
  </si>
  <si>
    <t>199000005R00</t>
  </si>
  <si>
    <t>Poplatek za skládku zeminy 1- 4 přebytek zeminy nevyužitý pro zpětný zásyp</t>
  </si>
  <si>
    <t>t</t>
  </si>
  <si>
    <t>(63,0114+7,232+10,85+101,6215-19,311*1,5)*2</t>
  </si>
  <si>
    <t>11</t>
  </si>
  <si>
    <t>Přípravné a přidružené práce</t>
  </si>
  <si>
    <t>11 Přípravné a přidružené práce</t>
  </si>
  <si>
    <t>1101VP</t>
  </si>
  <si>
    <t>Podklad pro vytyčení stavby včetně geodetického referenčního polohového a výškového systému</t>
  </si>
  <si>
    <t>kpl</t>
  </si>
  <si>
    <t>1103VP</t>
  </si>
  <si>
    <t>Průběžné geodetické práce včetně konečného zaměř. stavby do katastru</t>
  </si>
  <si>
    <t>kmpl</t>
  </si>
  <si>
    <t>910      R00</t>
  </si>
  <si>
    <t xml:space="preserve">Nezměřitelné stavební práce </t>
  </si>
  <si>
    <t>h</t>
  </si>
  <si>
    <t>2</t>
  </si>
  <si>
    <t>Základy a zvláštní zakládání</t>
  </si>
  <si>
    <t>2 Základy a zvláštní zakládání</t>
  </si>
  <si>
    <t>215901101T00</t>
  </si>
  <si>
    <t>Zhutnění podloží do 92% PS, pouze práce stroj uveden zvlášť</t>
  </si>
  <si>
    <t>162,72+74,03</t>
  </si>
  <si>
    <t>271531113RV1</t>
  </si>
  <si>
    <t xml:space="preserve">Polštář základu z kameniva hr. drceného 11-22 mm </t>
  </si>
  <si>
    <t>6,1505+24,408</t>
  </si>
  <si>
    <t>273321311VD</t>
  </si>
  <si>
    <t>Železobeton základových desek C 16/20 pouze práce</t>
  </si>
  <si>
    <t>OBJEM ZÁKLADOVÉ DESKY S REZERVOU 5%:18,75*1,05</t>
  </si>
  <si>
    <t>273351215VD2</t>
  </si>
  <si>
    <t>Bednění stěn základových desek - zřízení bednicí materiál prkna - pouze práce</t>
  </si>
  <si>
    <t>(55000/1000)*0,4</t>
  </si>
  <si>
    <t>273351216R00</t>
  </si>
  <si>
    <t xml:space="preserve">Odstranění bednění stěn základových desek </t>
  </si>
  <si>
    <t>273362021R00</t>
  </si>
  <si>
    <t xml:space="preserve">Výztuž základových desek ze svařovaných sití KARI </t>
  </si>
  <si>
    <t>HMOTNOST VÝZTUŽE PRVNÍ VRSTVY ZÁKLADOVÉ DESKY (SÍŤ KH30, 6X100X100=4,4KG/M2):187,5*0,0044*1,3</t>
  </si>
  <si>
    <t>DOPLNĚNÍ VÝZTUŽE DRUHÉ VRSTVY :23*0,0044*1,3</t>
  </si>
  <si>
    <t>274272140VK</t>
  </si>
  <si>
    <t>Zdivo základové z bednicích tvárnic, tl. 30 cm výplň tvárnic betonem C 16/20</t>
  </si>
  <si>
    <t>57,225</t>
  </si>
  <si>
    <t>274313611VK</t>
  </si>
  <si>
    <t>Železobeton základových pasů C 16/20 beton z TBG Bosonohy</t>
  </si>
  <si>
    <t>OBJEM ZÁKLADOVÉHO PASU S REZERVOU 5%:24,873*1,05</t>
  </si>
  <si>
    <t>274354042RV1</t>
  </si>
  <si>
    <t>Bednění prostupu zákl. do dl.0,6 m prostup trubka KG pr.200mm, nebo bednění 250x250</t>
  </si>
  <si>
    <t>kus</t>
  </si>
  <si>
    <t>KANALIZACE:7</t>
  </si>
  <si>
    <t>VODA:1</t>
  </si>
  <si>
    <t>ELEKTRO:8</t>
  </si>
  <si>
    <t>PLYN:1</t>
  </si>
  <si>
    <t>274361214R0K</t>
  </si>
  <si>
    <t xml:space="preserve">Výztuž základových pasů ocelí B500 </t>
  </si>
  <si>
    <t>1,0853</t>
  </si>
  <si>
    <t>713191100RTK</t>
  </si>
  <si>
    <t>Zakrytí betonové plochy základové desky fólií včetně dodávky fólie PE tl. 0,2mm</t>
  </si>
  <si>
    <t>187,5*1,2</t>
  </si>
  <si>
    <t>919741111R00</t>
  </si>
  <si>
    <t xml:space="preserve">Ošetření cementobetonové plochy vodou 4x </t>
  </si>
  <si>
    <t>187,5*4</t>
  </si>
  <si>
    <t>273362021RV1</t>
  </si>
  <si>
    <t>POSPOJOVÁNÍ VÝZTUŽE a propojení se zemničem nacenit v rozpočtu Hromosvod</t>
  </si>
  <si>
    <t>046151002500</t>
  </si>
  <si>
    <t>Vibrační deska WACKER DPS 2440, 150 kg, obousměrná</t>
  </si>
  <si>
    <t>Sh</t>
  </si>
  <si>
    <t>047151001100</t>
  </si>
  <si>
    <t>Pěch vibrační 3 kW 330x280 mm</t>
  </si>
  <si>
    <t>048175280100</t>
  </si>
  <si>
    <t>Ponorný vibrátor .03 M WAC IREFM 03Y/42</t>
  </si>
  <si>
    <t>3</t>
  </si>
  <si>
    <t>Svislé a kompletní konstrukce</t>
  </si>
  <si>
    <t>3 Svislé a kompletní konstrukce</t>
  </si>
  <si>
    <t>311211211VK</t>
  </si>
  <si>
    <t>Založení zdiva tl. 30cm - 1. řada 1NP+2NP</t>
  </si>
  <si>
    <t>m</t>
  </si>
  <si>
    <t>(53800/1000)*2+28,8/1000</t>
  </si>
  <si>
    <t>311271177R00</t>
  </si>
  <si>
    <t xml:space="preserve">Zdivo z tvárnic Ytong hladkých tl. 30 cm </t>
  </si>
  <si>
    <t>PLOCHA ZDIVA BEZ 2X PRVNÍ ŘADY (NA ZÁKL DESCE A NAD VĚNCEM):247,58+67,2-(53800*0,25*2+28,8*0,25)/1000</t>
  </si>
  <si>
    <t>317121043RT4</t>
  </si>
  <si>
    <t>Překlad nosný porobeton, světlost otv. do 105 cm překlad nosný NOP II / 4 / 23 129 x 24,9 x 30 cm</t>
  </si>
  <si>
    <t>317121044RU1</t>
  </si>
  <si>
    <t>Překlad nosný porobeton, světlost otv. do 180 cm překlad nosný NOP III / 4 / 22 149 x 24,9 x 30 cm</t>
  </si>
  <si>
    <t>317121044RU2</t>
  </si>
  <si>
    <t>Překlad nosný porobeton, světlost otv. do 180 cm překlad nosný NOP IV / 4 / 23 174 x 24,9 x 30 cm</t>
  </si>
  <si>
    <t>317121047RT2</t>
  </si>
  <si>
    <t>Překlad nenosný porobeton, světlost otv. do 105 cm překlad nenosný NEP 10 P3,3 124 x 24,9 x 10</t>
  </si>
  <si>
    <t>317351107R00</t>
  </si>
  <si>
    <t xml:space="preserve">Bednění překladů - zřízení </t>
  </si>
  <si>
    <t>44,32</t>
  </si>
  <si>
    <t>317351108R00</t>
  </si>
  <si>
    <t xml:space="preserve">Bednění překladů - odstranění </t>
  </si>
  <si>
    <t>342255024T00</t>
  </si>
  <si>
    <t>Příčky z desek Ytong tl. 10 cm P2-500, 100x249x599</t>
  </si>
  <si>
    <t>138,86</t>
  </si>
  <si>
    <t>346971162R00</t>
  </si>
  <si>
    <t xml:space="preserve">Dilatace příček od stropu š. do 150 mm, tl.30 mm </t>
  </si>
  <si>
    <t>51,62</t>
  </si>
  <si>
    <t>347015134R00</t>
  </si>
  <si>
    <t>Předstěna SDK,tl.115mm, ocel.kce CW, 1x RFI 12,5mm pro osazení hlavního rozvaděče RH</t>
  </si>
  <si>
    <t>0,9*2,6</t>
  </si>
  <si>
    <t>4</t>
  </si>
  <si>
    <t>Vodorovné konstrukce</t>
  </si>
  <si>
    <t>4 Vodorovné konstrukce</t>
  </si>
  <si>
    <t>314843549R0V</t>
  </si>
  <si>
    <t>Prostup stropem pro komíny a pro potrubí výřez v pan. Spiroll + 2x bednění v dobetonávce</t>
  </si>
  <si>
    <t>318261125R00</t>
  </si>
  <si>
    <t>Stříška zdiva u venk. schodiště, šířka stříšky 400 stříška KB blok - KB sh-40 rovná 250 přírodní</t>
  </si>
  <si>
    <t>389361003UV1</t>
  </si>
  <si>
    <t xml:space="preserve">Výztuž spáry stropní konstrukce ocelí 10505 </t>
  </si>
  <si>
    <t>HMOTNOST ROXORU R10=0,395KG/BM:(9+11+11)*6*0,395*0,001</t>
  </si>
  <si>
    <t>POZN.: ZE 6M TYČE SE DÁ POUŽÍT JEN JEDEN PRUT PRO JEDNU KRÁTKOU SPÁRU MEZI PANELY</t>
  </si>
  <si>
    <t>389381001RTV</t>
  </si>
  <si>
    <t>Dobetonování prefabrikovaných stropních konstrukcí betonem třídy C 16/20, zálivka spár spirollů</t>
  </si>
  <si>
    <t>ZÁLIVKA PRO PANELY VÝŠKY 200MM JE 16KG/BM, T.J. 0,0073M3/BM (BETON 2200KG/M3):((9*4,88+11*3,4+11*3,7)*0,0073)*1,05</t>
  </si>
  <si>
    <t>411135001R00</t>
  </si>
  <si>
    <t xml:space="preserve">Montáž strop.panelů z před.betonu Spiroll, do 1,5 </t>
  </si>
  <si>
    <t>411135002R00</t>
  </si>
  <si>
    <t xml:space="preserve">Montáž strop.panelů z před.betonu Spiroll, do 3 t </t>
  </si>
  <si>
    <t>411321315VK</t>
  </si>
  <si>
    <t>Stropy deskové ze železobetonu C 20/25 dobetonávka stropu - strana od školy</t>
  </si>
  <si>
    <t>4,7*0,35*0,2</t>
  </si>
  <si>
    <t>411351101RT1</t>
  </si>
  <si>
    <t>Bednění stropů deskových, bednění vlastní -zřízení bednicí materiál prkna</t>
  </si>
  <si>
    <t>2,5</t>
  </si>
  <si>
    <t>411351102R00</t>
  </si>
  <si>
    <t xml:space="preserve">Bednění stropů deskových, vlastní - odstranění </t>
  </si>
  <si>
    <t>411354171R00</t>
  </si>
  <si>
    <t xml:space="preserve">Podpěrná konstr. stropů do 5 kPa - zřízení </t>
  </si>
  <si>
    <t>411354172R00</t>
  </si>
  <si>
    <t xml:space="preserve">Podpěrná konstr. stropů do 5 kPa - odstranění </t>
  </si>
  <si>
    <t>417321414VK</t>
  </si>
  <si>
    <t xml:space="preserve">Ztužující pásy a věnce z betonu železového C 25/30 </t>
  </si>
  <si>
    <t>3,96+1,9166+5,0119+2,75</t>
  </si>
  <si>
    <t>417351115R00</t>
  </si>
  <si>
    <t xml:space="preserve">Bednění ztužujících pásů a věnců - zřízení </t>
  </si>
  <si>
    <t>118,98</t>
  </si>
  <si>
    <t>417351116R00</t>
  </si>
  <si>
    <t xml:space="preserve">Bednění ztužujících pásů a věnců - odstranění </t>
  </si>
  <si>
    <t>417361821R00</t>
  </si>
  <si>
    <t>Výztuž ztužujících pásů a věnců z oceli B500 1NP + mezi panely + 2NP</t>
  </si>
  <si>
    <t>VĚNCE 1NP + REUZERVA 10%:1,3495*1,1</t>
  </si>
  <si>
    <t>VĚNEC 2NP + REZERVA 10%:0,598*1,1</t>
  </si>
  <si>
    <t>417361821T00</t>
  </si>
  <si>
    <t>Výroba ztužujících košů z oceli 10505 na stavbě - práce</t>
  </si>
  <si>
    <t>430321314R00</t>
  </si>
  <si>
    <t>Schodišťové konstrukce, železobeton C 20/25 venkovní schodiště</t>
  </si>
  <si>
    <t>430321414R00</t>
  </si>
  <si>
    <t>Schodišťové konstrukce, železobeton C 25/30 výkres, statika, dodávka + montáž = Prefa Kuřim</t>
  </si>
  <si>
    <t>430321414RV1</t>
  </si>
  <si>
    <t>Výrobní dokumentace schodiště a panely součást dodávky Prefa Kuřim</t>
  </si>
  <si>
    <t>430361721R00</t>
  </si>
  <si>
    <t>Výztuž schodišť. konstrukcí ocel 10425 (BSt 500 S) venkovní schodiště</t>
  </si>
  <si>
    <t>ROXOR R10:138*0,646/1000</t>
  </si>
  <si>
    <t>ROXOR R8:60*0,413/1000</t>
  </si>
  <si>
    <t>430862006RK1</t>
  </si>
  <si>
    <t>Ocelová výměna OV1+OV2 - věnce - Spiroll L profil 180x180x1490</t>
  </si>
  <si>
    <t>430862006RK2</t>
  </si>
  <si>
    <t>Ocelová výměna - schodiště Prefa - Spiroll dodávka firmy Prefa Kuřim</t>
  </si>
  <si>
    <t>433121121RV1</t>
  </si>
  <si>
    <t>Osazování betonových schodnic Best Canto do zavlhlé betonové směsi</t>
  </si>
  <si>
    <t>1,5+1,785+2,07+2,355+2,64+2,925+3,21+0,6+0,885+1,17+1,455+1,74+2,025+2,31</t>
  </si>
  <si>
    <t>433121121RV2</t>
  </si>
  <si>
    <t>Spárování betonových schodnic Best Canto mrazuvzdornou a vodoodpudivou spár. hmotou</t>
  </si>
  <si>
    <t>771249114T00</t>
  </si>
  <si>
    <t>Řezání betonových prvků do tl. 6cm - schodnic diamantovým kotoučem pod úhlem 45°</t>
  </si>
  <si>
    <t>ŘEZ POD ÚHLEM 45°:0,65*14</t>
  </si>
  <si>
    <t>59248285B</t>
  </si>
  <si>
    <t>Schodnice BEST CANTO délka 300mm na venkovní schodiště</t>
  </si>
  <si>
    <t>593467591</t>
  </si>
  <si>
    <t>Panel stropní SPIROLL H 200 mm PPD../207</t>
  </si>
  <si>
    <t>3,7*12+3,32*12+4,88*8+1,3</t>
  </si>
  <si>
    <t>593467593</t>
  </si>
  <si>
    <t>Panel stropní SPIROLL H 200 mm PPD../219</t>
  </si>
  <si>
    <t>PANEL DÉLKY 4,88M - 2KS:4,88*2</t>
  </si>
  <si>
    <t>080165191400</t>
  </si>
  <si>
    <t>Čerpadlo betonářské kolové SCHWING</t>
  </si>
  <si>
    <t>5</t>
  </si>
  <si>
    <t>Komunikace</t>
  </si>
  <si>
    <t>5 Komunikace</t>
  </si>
  <si>
    <t>215901101TV1</t>
  </si>
  <si>
    <t>Zhutnění podloží pod chodník 2x  (zemina + kamen.) stroj uveden zvlášť</t>
  </si>
  <si>
    <t>74,03*2</t>
  </si>
  <si>
    <t>289970111T00</t>
  </si>
  <si>
    <t xml:space="preserve">Vrstva geotextilie Geofiltex 200g/m2 </t>
  </si>
  <si>
    <t>74,03</t>
  </si>
  <si>
    <t>56477211KT00</t>
  </si>
  <si>
    <t xml:space="preserve">Podklad z kam.drceného 16-32 s výplň.kamen. 23 cm </t>
  </si>
  <si>
    <t>571249111R0V</t>
  </si>
  <si>
    <t xml:space="preserve">Řezání dlaždic diamant. kotoučem </t>
  </si>
  <si>
    <t>596215021VK</t>
  </si>
  <si>
    <t xml:space="preserve">Kladení zámkové dlažby tl. 6 cm do drtě tl. 4 cm </t>
  </si>
  <si>
    <t>74,03/1,1</t>
  </si>
  <si>
    <t>917862111VK</t>
  </si>
  <si>
    <t>Osazení stojat. obrub.bet. s opěrou,lože z C 12/15 včetně obrubníku chodníkového 8/25/1000 - Diton</t>
  </si>
  <si>
    <t>52,3</t>
  </si>
  <si>
    <t>59248020</t>
  </si>
  <si>
    <t>Dlažba zámková GRANIT 30/20/8 II přírodní</t>
  </si>
  <si>
    <t>61</t>
  </si>
  <si>
    <t>Upravy povrchů vnitřní</t>
  </si>
  <si>
    <t>61 Upravy povrchů vnitřní</t>
  </si>
  <si>
    <t>601011131VK1</t>
  </si>
  <si>
    <t>Omítka stropů jednovrstvá hlazená Cemix 073 ručně tloušťka vrstvy 10 mm</t>
  </si>
  <si>
    <t>601011801T00</t>
  </si>
  <si>
    <t xml:space="preserve">Zdrsnění povrchu zdiva škrabkou H do 3,8 m </t>
  </si>
  <si>
    <t>679,1536</t>
  </si>
  <si>
    <t>602011131VK1</t>
  </si>
  <si>
    <t>Omítka jednovrstvá hlazená Cemix 073 ručně tloušťka vrstvy 10 mm</t>
  </si>
  <si>
    <t>610991111R00</t>
  </si>
  <si>
    <t xml:space="preserve">Zakrývání výplní vnitřních otvorů </t>
  </si>
  <si>
    <t>14,1+33,975+13,695</t>
  </si>
  <si>
    <t>611901111R00</t>
  </si>
  <si>
    <t xml:space="preserve">Ubroušení výstupků betonu panelů </t>
  </si>
  <si>
    <t>612131111U00</t>
  </si>
  <si>
    <t>Nanesení spojovacího můstku Cemix 221 materiál uveden zvlášť</t>
  </si>
  <si>
    <t>679,1536+9,2</t>
  </si>
  <si>
    <t>612401291RT2</t>
  </si>
  <si>
    <t>Omítka malých ploch vnitřních stěn do 0,25 m2 s použitím suché maltové směsi</t>
  </si>
  <si>
    <t>7</t>
  </si>
  <si>
    <t>612401391RT2</t>
  </si>
  <si>
    <t>Omítka malých ploch vnitřních stěn do 1 m2 s použitím suché maltové směsi</t>
  </si>
  <si>
    <t>86</t>
  </si>
  <si>
    <t>612473186R00</t>
  </si>
  <si>
    <t xml:space="preserve">Příplatek za zabudované rohovníky-vnitřní </t>
  </si>
  <si>
    <t>165,58</t>
  </si>
  <si>
    <t>612473187RTV</t>
  </si>
  <si>
    <t>Příplatek za okenní lištu (APU) - montáž včetně dodávky lišty</t>
  </si>
  <si>
    <t>150,58</t>
  </si>
  <si>
    <t>614471800VK</t>
  </si>
  <si>
    <t xml:space="preserve">Nanesení adhézního můstku na betonový strop </t>
  </si>
  <si>
    <t>585548620V1</t>
  </si>
  <si>
    <t>Polymercementový spojovací můstek Cemix 221 pytel 25kg</t>
  </si>
  <si>
    <t>kg</t>
  </si>
  <si>
    <t>(679,1536+9,2)*1,5*1,05</t>
  </si>
  <si>
    <t>62B</t>
  </si>
  <si>
    <t>Zateplovací systém</t>
  </si>
  <si>
    <t>62B Zateplovací systém</t>
  </si>
  <si>
    <t>602011184RTV</t>
  </si>
  <si>
    <t>Omítka stěn strukturovaná silikátová barevná zatíraná, tloušťka vrstvy 1,5 mm, pouze práce</t>
  </si>
  <si>
    <t>(372,993+6,8)-32,656</t>
  </si>
  <si>
    <t>602016189T00</t>
  </si>
  <si>
    <t>Omítka stěn mozaiková pouze práce</t>
  </si>
  <si>
    <t>32,656</t>
  </si>
  <si>
    <t>620991121R00</t>
  </si>
  <si>
    <t xml:space="preserve">Zakrývání výplní vnějších otvorů z lešení </t>
  </si>
  <si>
    <t>622315562R00</t>
  </si>
  <si>
    <t>Zateplovací systém PROFI, parapet, XPS tl. 20 mm zateplení parapetu extrud. polystyrenem</t>
  </si>
  <si>
    <t>VNITŘNÍ PARAPETY:31,9*0,25</t>
  </si>
  <si>
    <t>VNĚJŠÍ PARAPETY:31,9*0,16</t>
  </si>
  <si>
    <t>622319031RT3</t>
  </si>
  <si>
    <t>Těsnicí páska mezi sokl.profilem a soklovou deskou rozměr pásky 15x6 mm, spára š. 5-10 mm</t>
  </si>
  <si>
    <t>56280/1000</t>
  </si>
  <si>
    <t>622321015R0V</t>
  </si>
  <si>
    <t xml:space="preserve">Soklová lišta hliník KZS tl. 160 mm </t>
  </si>
  <si>
    <t>55000/1000</t>
  </si>
  <si>
    <t>622473187RT2</t>
  </si>
  <si>
    <t>622481211VK</t>
  </si>
  <si>
    <t>Montáž výztužné sítě (perlinky) do stěrky-stěny vč. výztužné sítě a stěrk. tmelu Webertherm klasik</t>
  </si>
  <si>
    <t>372,993*1,1+6,8*1,1</t>
  </si>
  <si>
    <t>622481291R00</t>
  </si>
  <si>
    <t xml:space="preserve">Montáž výztužné lišty rohové </t>
  </si>
  <si>
    <t>200,98</t>
  </si>
  <si>
    <t>622481292R00</t>
  </si>
  <si>
    <t xml:space="preserve">Montáž výztužné lišty okenní a podparapetní </t>
  </si>
  <si>
    <t>OKAPNIČKY + PODPARAPETNÍ  PROFILY:94,48*2</t>
  </si>
  <si>
    <t>713131162R00</t>
  </si>
  <si>
    <t>Montáž izolace na tmel a hmožd.8 ks/m2, cihla plná pouze práce</t>
  </si>
  <si>
    <t>372,993-32,656+372,993VÝB</t>
  </si>
  <si>
    <t>713131200</t>
  </si>
  <si>
    <t>Příplatek zaprvení hmoždin  a přerovnání stěn obrouš. polyst. pod lepidlo (379,93m2)</t>
  </si>
  <si>
    <t>HMOŽDINKA SE CELÁ ZAVRTÁ DO EPS A ZAPRAVUJE SE POUZE MALOU ZÁTKOU :(372,993+6,8)*8*1,1</t>
  </si>
  <si>
    <t>ZAČÁTEK PROVOZNÍHO SOUČTU</t>
  </si>
  <si>
    <t>CELKOVÁ PLOCHA PŘEROVNANÉ FASÁDY (M2):379,793</t>
  </si>
  <si>
    <t/>
  </si>
  <si>
    <t>KONEC PROVOZNÍHO SOUČTU</t>
  </si>
  <si>
    <t>781101121R00</t>
  </si>
  <si>
    <t>Provedení penetrace podkladu - práce penetrace zdiva před lepením izolantu</t>
  </si>
  <si>
    <t>372,993+372,993VÝB</t>
  </si>
  <si>
    <t>784161101RX1</t>
  </si>
  <si>
    <t>Provedení kontaktního podkladu  pod omítky probarvená penetrace - práce</t>
  </si>
  <si>
    <t>23170120</t>
  </si>
  <si>
    <t>Soudal PU pěna 750 ml</t>
  </si>
  <si>
    <t>28350100.V</t>
  </si>
  <si>
    <t>Lišta rohová  2,5 m plast+tkanina</t>
  </si>
  <si>
    <t>200,98*1,2</t>
  </si>
  <si>
    <t>28350101.V</t>
  </si>
  <si>
    <t>Lišta okenní 2,4 m plast-začišťovací APU</t>
  </si>
  <si>
    <t>150,58*1,05</t>
  </si>
  <si>
    <t>28350105.V</t>
  </si>
  <si>
    <t>Profil nadokenní vč. okapničky LT plast</t>
  </si>
  <si>
    <t>94,48*1,1</t>
  </si>
  <si>
    <t>28350125</t>
  </si>
  <si>
    <t>Profil parapetní plastový Weber s tkaninou l=2,0 m</t>
  </si>
  <si>
    <t>31,9*1,3</t>
  </si>
  <si>
    <t>2837593902</t>
  </si>
  <si>
    <t>Deska fasádní polystyrenová EPS 70 F tl.160 mm</t>
  </si>
  <si>
    <t>372,993*1,05</t>
  </si>
  <si>
    <t>56284092.K1</t>
  </si>
  <si>
    <t>Hmoždinka fasádní pro montáž bet tepel. mostů Fischer TERMOZ SV2 ECOTWIST 10-30</t>
  </si>
  <si>
    <t>(372,993+6,8)*6*1,05</t>
  </si>
  <si>
    <t>2400</t>
  </si>
  <si>
    <t>56284092.K2</t>
  </si>
  <si>
    <t>Hmoždinka fasádní pro montáž bet tepel. mostů přípravek pro zavrtání hmoždinek do izol. 160mm</t>
  </si>
  <si>
    <t>56284092.K3</t>
  </si>
  <si>
    <t>Hmoždinka fasádní pro montáž bet tepel. mostů záslepka otvoru po zavrtání TERMOZ SV2</t>
  </si>
  <si>
    <t>(372,993+6,8)*8*1,05</t>
  </si>
  <si>
    <t>58556566</t>
  </si>
  <si>
    <t>weber.pas silikon zrnitý 1,5 mm tenkovrstvá omítka</t>
  </si>
  <si>
    <t>((372,993+6,8)-32,656)*2,3</t>
  </si>
  <si>
    <t>S REZERVOU:850</t>
  </si>
  <si>
    <t>58556573</t>
  </si>
  <si>
    <t>Podkladní nátěr weber.pas podklad UNI pod minerální omítky</t>
  </si>
  <si>
    <t>PENETRACE POD MARMOLIT:(372,993+6,8)*0,18</t>
  </si>
  <si>
    <t>80</t>
  </si>
  <si>
    <t>58556581</t>
  </si>
  <si>
    <t>Omítka střednězrnná dekorativní weber.pas marmolit</t>
  </si>
  <si>
    <t>32,656*6</t>
  </si>
  <si>
    <t>200</t>
  </si>
  <si>
    <t>58556620</t>
  </si>
  <si>
    <t>weber.therm klasik lepicí a stěrkový tmel materiál pouze pro lepení</t>
  </si>
  <si>
    <t>(372,993+6,8-88,35)*3*1,1</t>
  </si>
  <si>
    <t>1000</t>
  </si>
  <si>
    <t>58581697.A</t>
  </si>
  <si>
    <t>Nátěr podkladní transpar weber.podklad A nátěr zdiva před lepením</t>
  </si>
  <si>
    <t>(372,993+6,8)*0,3</t>
  </si>
  <si>
    <t>108</t>
  </si>
  <si>
    <t>585821420</t>
  </si>
  <si>
    <t>Weber.therm technik tmel lepicí a stěrkový lepení izolantu na dřevěný záklop pod střechou</t>
  </si>
  <si>
    <t>88,35*3*1,05</t>
  </si>
  <si>
    <t>300</t>
  </si>
  <si>
    <t>63</t>
  </si>
  <si>
    <t>Podlahy a podlahové konstrukce</t>
  </si>
  <si>
    <t>63 Podlahy a podlahové konstrukce</t>
  </si>
  <si>
    <t>631319171R00</t>
  </si>
  <si>
    <t xml:space="preserve">Příplatek za stržení povrchu potěru </t>
  </si>
  <si>
    <t>(157,8+162,5)*0,06</t>
  </si>
  <si>
    <t>63241115KT00</t>
  </si>
  <si>
    <t>Potěr ze SMS Cemix, ruční zpracování, tl. 60 mm samonivel. anhydritová stěrka 25 Cemix 090 j</t>
  </si>
  <si>
    <t>157,8+162,5</t>
  </si>
  <si>
    <t>634112125UV1</t>
  </si>
  <si>
    <t>Obvodová dilatace páskem v 100mm pás dilat. MP B s fólií a samolep. tl. 5x100</t>
  </si>
  <si>
    <t>194,8+60,7</t>
  </si>
  <si>
    <t>771578014T00</t>
  </si>
  <si>
    <t xml:space="preserve">Spára dilatační těsněná PE prov. a polyuretanem </t>
  </si>
  <si>
    <t>166,94</t>
  </si>
  <si>
    <t>774731113U0V</t>
  </si>
  <si>
    <t xml:space="preserve">Separační folie mezi izolaci a potěr Pe -0,2mm </t>
  </si>
  <si>
    <t>(157,8+162,5)*1,2</t>
  </si>
  <si>
    <t>919723111R00</t>
  </si>
  <si>
    <t xml:space="preserve">Dilatační spáry - řezání, šířka 2 - 5 mm </t>
  </si>
  <si>
    <t>156,44</t>
  </si>
  <si>
    <t>64</t>
  </si>
  <si>
    <t>Výplně otvorů</t>
  </si>
  <si>
    <t>64 Výplně otvorů</t>
  </si>
  <si>
    <t>642942111RT4</t>
  </si>
  <si>
    <t>Osazení zárubní dveřních ocelových, pl. do 2,5 m2 vč. zárubně  80 x 197 x 11 cm - výkres D.1.1.c)04</t>
  </si>
  <si>
    <t>642942111RT5</t>
  </si>
  <si>
    <t>Osazení zárubní dveřních ocelových, pl. do 2,5 m2 vč. zárubně  90 x 197 x 11 cm - výkres D.1.1.c)04</t>
  </si>
  <si>
    <t>642945111R00</t>
  </si>
  <si>
    <t>Osazení zárubní ocel. požár.1křídl., pl. do 2,5 m2 vč. zárubně - výkres D.1.1.c)04</t>
  </si>
  <si>
    <t>642952110RK1</t>
  </si>
  <si>
    <t>Osazení zárubní dveřních dřevěných, pl. do 2,5 m2 včetně dodávky obložkové zárubně 100mm</t>
  </si>
  <si>
    <t>642952110RTV</t>
  </si>
  <si>
    <t>Osazení zárubní dveřních dřevěných, pl. do 2,5 m2 včetně dodávky obl. zárubně 300mm</t>
  </si>
  <si>
    <t>648991113RV1</t>
  </si>
  <si>
    <t xml:space="preserve">Osazení parapet.desek plast. a lamin. š. 25cm </t>
  </si>
  <si>
    <t>31,9</t>
  </si>
  <si>
    <t>28350103.A</t>
  </si>
  <si>
    <t>Lišta podparapetní 2 m plast+tkanina</t>
  </si>
  <si>
    <t>55342122.A</t>
  </si>
  <si>
    <t>Krytka plastová parapet boční do omítky 195-360 mm</t>
  </si>
  <si>
    <t>60775352</t>
  </si>
  <si>
    <t>Parapet interiér PVC šíře 250 mm dl. 6 m</t>
  </si>
  <si>
    <t>8</t>
  </si>
  <si>
    <t>Trubní vedení</t>
  </si>
  <si>
    <t>8 Trubní vedení</t>
  </si>
  <si>
    <t>893151111R00</t>
  </si>
  <si>
    <t>Montáž šachty revizní plastové kruhové splašková a dešťová kanalizace</t>
  </si>
  <si>
    <t>831230110RAB</t>
  </si>
  <si>
    <t>Vodovodní přípojka z trub polyetylénových D 40-63 hloubka 1,2 m - viz rozpočet ZTI</t>
  </si>
  <si>
    <t>894431111RCA</t>
  </si>
  <si>
    <t>Šachta, D 315 mm, dl.šach.roury 1,25 m, přímá dno PP KG D 200 mm, poklop litina 12,5 t - dešťová</t>
  </si>
  <si>
    <t>894431311RA0</t>
  </si>
  <si>
    <t xml:space="preserve">Šachta, D 425 mm, dl.šach.roury 1,50 m, přímá </t>
  </si>
  <si>
    <t>94</t>
  </si>
  <si>
    <t>Lešení a stavební výtahy</t>
  </si>
  <si>
    <t>94 Lešení a stavební výtahy</t>
  </si>
  <si>
    <t>941941031RT4</t>
  </si>
  <si>
    <t>Montáž lešení leh.řad.s podlahami,š.do 1 m, H 10 m lešení SPRINT</t>
  </si>
  <si>
    <t>441,563*1,2</t>
  </si>
  <si>
    <t>941941191RT3</t>
  </si>
  <si>
    <t>Příplatek za každý měsíc použití lešení k pol.1031 lešení pronajaté</t>
  </si>
  <si>
    <t>PŘEDPOKLÁDANÝ PRONÁJEM 2 MĚSÍCE:441,563*1,2*2</t>
  </si>
  <si>
    <t>941941501R00</t>
  </si>
  <si>
    <t xml:space="preserve">Doprava 1 m2 fasádního lešení (dovoz a odvoz) </t>
  </si>
  <si>
    <t>km</t>
  </si>
  <si>
    <t>941941831R00</t>
  </si>
  <si>
    <t xml:space="preserve">Demontáž lešení leh.řad.s podlahami,š.1 m, H 10 m </t>
  </si>
  <si>
    <t>941955001R00</t>
  </si>
  <si>
    <t xml:space="preserve">Lešení lehké pomocné, výška podlahy do 1,2 m </t>
  </si>
  <si>
    <t>941955101R00</t>
  </si>
  <si>
    <t xml:space="preserve">Lešení lehké pomocné,schodiště, H podlahy do 1,5 m </t>
  </si>
  <si>
    <t>2,5*3,48</t>
  </si>
  <si>
    <t>95</t>
  </si>
  <si>
    <t>Dokončovací konstrukce na pozemních stavbách</t>
  </si>
  <si>
    <t>95 Dokončovací konstrukce na pozemních stavbách</t>
  </si>
  <si>
    <t>953761131RV1</t>
  </si>
  <si>
    <t xml:space="preserve">Odvětrání kanalizace troub. PVC 100x2,8 mm </t>
  </si>
  <si>
    <t>4*9</t>
  </si>
  <si>
    <t>99</t>
  </si>
  <si>
    <t>Staveništní přesun hmot</t>
  </si>
  <si>
    <t>99 Staveništní přesun hmot</t>
  </si>
  <si>
    <t>998011001R00</t>
  </si>
  <si>
    <t xml:space="preserve">Přesun hmot pro budovy zděné výšky do 6 m </t>
  </si>
  <si>
    <t>711</t>
  </si>
  <si>
    <t>Izolace proti vodě</t>
  </si>
  <si>
    <t>711 Izolace proti vodě</t>
  </si>
  <si>
    <t>711111001T00</t>
  </si>
  <si>
    <t>Izolace proti vlhkosti vodor. nátěr DEKPRIMER včetně dodávky penetrace</t>
  </si>
  <si>
    <t>187,5</t>
  </si>
  <si>
    <t>711112001T00</t>
  </si>
  <si>
    <t>Izolace proti vlhkosti svis. nátěr DEKPRIMER včetně dodávky penetrace</t>
  </si>
  <si>
    <t>103,774</t>
  </si>
  <si>
    <t>711141559RY2</t>
  </si>
  <si>
    <t>Izolace proti vlhk. vodorovná pásy přitavením 1 vrstva - včetně dod. Glastek 40 special mineral</t>
  </si>
  <si>
    <t>187,5*1,15</t>
  </si>
  <si>
    <t>711141559VK</t>
  </si>
  <si>
    <t>Izolace proti vlhk. vodorovná pásy přitavením 1 vrstva - včetně dod. DEKBIT Al S40</t>
  </si>
  <si>
    <t>711142559RY2</t>
  </si>
  <si>
    <t>Izolace proti vlhkosti svislá pásy přitavením 1 vrstva - včetně dod. Glastek 40 special mineral</t>
  </si>
  <si>
    <t>VÝŠKA IZOLACE NA FASÁDĚ JE 1,6M:(55000/1000)*1,6*1,1</t>
  </si>
  <si>
    <t>711142559T00</t>
  </si>
  <si>
    <t>Izolace proti vlhkosti svislá pásy přitavením 1 vrstva včetně pásu DEKBIT Al S40</t>
  </si>
  <si>
    <t>VÝŠKA IZOLACE NA FASÁDĚ JE 0,5M:(55000/1000)*0,5*1,1</t>
  </si>
  <si>
    <t>711212002VCX</t>
  </si>
  <si>
    <t>Stěrka hydroizolační těsnicí hmotou Codex AX 10</t>
  </si>
  <si>
    <t>57,9+67,05</t>
  </si>
  <si>
    <t>711212312T00</t>
  </si>
  <si>
    <t xml:space="preserve">Penetrace  podkladů Codex FG 340 </t>
  </si>
  <si>
    <t>711212601R00</t>
  </si>
  <si>
    <t xml:space="preserve">Těsnicí pás do spoje podlaha - stěna </t>
  </si>
  <si>
    <t>74</t>
  </si>
  <si>
    <t>711212602R00</t>
  </si>
  <si>
    <t xml:space="preserve">Těsnicí roh vnější, vnitřní svislý </t>
  </si>
  <si>
    <t>27,21</t>
  </si>
  <si>
    <t>711482001RZ1</t>
  </si>
  <si>
    <t>Izolační systém Tefond, jednoduchý spoj, svisle včetně dodávky fólie Tefond a spojovacích prvků</t>
  </si>
  <si>
    <t>51,936*1,1</t>
  </si>
  <si>
    <t>998711101R00</t>
  </si>
  <si>
    <t xml:space="preserve">Přesun hmot pro izolace proti vodě, výšky do 6 m </t>
  </si>
  <si>
    <t>712</t>
  </si>
  <si>
    <t>Živičné krytiny</t>
  </si>
  <si>
    <t>712 Živičné krytiny</t>
  </si>
  <si>
    <t>712373111RSV</t>
  </si>
  <si>
    <t>Krytina povlaková střech do 10° fólie, 6 kotev/m2 Dekplan 76 tl. 1,5 mm bal.24m2</t>
  </si>
  <si>
    <t>STŘECHA:223,224</t>
  </si>
  <si>
    <t>STŘÍŠKA:35,68</t>
  </si>
  <si>
    <t>712378002R00</t>
  </si>
  <si>
    <t xml:space="preserve">Okapnice VIPLANYL RŠ 200 mm </t>
  </si>
  <si>
    <t>STŘECHA:15,72</t>
  </si>
  <si>
    <t>STŘÍŠKA:15,1*2+14,4</t>
  </si>
  <si>
    <t>712378003R00</t>
  </si>
  <si>
    <t xml:space="preserve">Hřebenová lišta VIPLANYL RŠ 250 mm </t>
  </si>
  <si>
    <t>15,72</t>
  </si>
  <si>
    <t>712378004R00</t>
  </si>
  <si>
    <t xml:space="preserve">Závětrná lišta VIPLANYL RŠ 250 mm </t>
  </si>
  <si>
    <t>14,02*2</t>
  </si>
  <si>
    <t>712378005RV1</t>
  </si>
  <si>
    <t xml:space="preserve">Stěnová lišta vyhnutá VIPLANYL RŠ 70 mm </t>
  </si>
  <si>
    <t>712378007R00</t>
  </si>
  <si>
    <t xml:space="preserve">Rohová lišta vnitřní VIPLANYL RŠ 100 mm </t>
  </si>
  <si>
    <t>(0,6*2+0,4*2)*2</t>
  </si>
  <si>
    <t>71239117FT00</t>
  </si>
  <si>
    <t>Povlaková krytina střech do 10°, podklad. textilie Filtek 300g/m2</t>
  </si>
  <si>
    <t>STŘECHA:223,224*1,2</t>
  </si>
  <si>
    <t>STŘÍŠKA:35,68*1,2</t>
  </si>
  <si>
    <t>998712102R00</t>
  </si>
  <si>
    <t xml:space="preserve">Přesun hmot pro povlakové krytiny, výšky do 12 m </t>
  </si>
  <si>
    <t>713</t>
  </si>
  <si>
    <t>Izolace tepelné</t>
  </si>
  <si>
    <t>713 Izolace tepelné</t>
  </si>
  <si>
    <t>713111121VD</t>
  </si>
  <si>
    <t>Izolace tepelné stropů rovných spodem, drátem 2 vrstvy - materiál uveden zvlášť</t>
  </si>
  <si>
    <t>IZOLACE MUSÍ BÝT TAKY NA ZDIVU, PLOCHA STEJNÁ JAKO PLOCHA ZÁKL. DESKY:187,5</t>
  </si>
  <si>
    <t>713121121RT1</t>
  </si>
  <si>
    <t>Izolace tepelná podlah na sucho, dvouvrstvá materiál ve specifikaci</t>
  </si>
  <si>
    <t>713131131RV1</t>
  </si>
  <si>
    <t>Izolace tepelná stěn lepením - XPS izolace základů a soklu</t>
  </si>
  <si>
    <t>79,093</t>
  </si>
  <si>
    <t>713131131RV2</t>
  </si>
  <si>
    <t>Izolace tepelná stěn lepením - PIR desky izolace překladů a věnců 2NP</t>
  </si>
  <si>
    <t>(55000/1000)*0,5</t>
  </si>
  <si>
    <t xml:space="preserve">Separační folie mezi podklad a tepel. izolaci </t>
  </si>
  <si>
    <t>11161753</t>
  </si>
  <si>
    <t>Webertec 915 bitumenová hydroiz. lepicí hmota 30l na lepení soklových extrudovaných desek</t>
  </si>
  <si>
    <t>l</t>
  </si>
  <si>
    <t>SPOTŘEBA 6-8L/M2:79,093*8</t>
  </si>
  <si>
    <t>630</t>
  </si>
  <si>
    <t>283754601</t>
  </si>
  <si>
    <t>Polystyren extrudovaný XPS 600 x 1250 mm</t>
  </si>
  <si>
    <t>11,073*1,05</t>
  </si>
  <si>
    <t>28375705</t>
  </si>
  <si>
    <t>Deska izolační stabilizov. EPS 150S  1000 x 500 mm</t>
  </si>
  <si>
    <t>(157,8*1,05)*0,18</t>
  </si>
  <si>
    <t>54,8443*1,05</t>
  </si>
  <si>
    <t>283765985V</t>
  </si>
  <si>
    <t>Deska izolační PIR 2400x1200x100 mm TOPDEK 022 PIR FD</t>
  </si>
  <si>
    <t>(55000/1000)*0,5*1,25</t>
  </si>
  <si>
    <t>63140273</t>
  </si>
  <si>
    <t>Pásek dilatační okrajový STEPROCK 80x12x1000 mm</t>
  </si>
  <si>
    <t>53</t>
  </si>
  <si>
    <t>6315085921</t>
  </si>
  <si>
    <t>Pás izolační ISOVER UNIROL PROFI 8000x1200tl. 60mm</t>
  </si>
  <si>
    <t>171,4*1,1</t>
  </si>
  <si>
    <t>631508595</t>
  </si>
  <si>
    <t>Pás izolační ISOVER UNIROL PROFI 3000x1200tl.180mm</t>
  </si>
  <si>
    <t>187,5*1,1</t>
  </si>
  <si>
    <t>63151442v</t>
  </si>
  <si>
    <t>Deska z minerální plsti ISOVER T-N tl. 30 mm</t>
  </si>
  <si>
    <t>162,5*2*1,05</t>
  </si>
  <si>
    <t>998713101R00</t>
  </si>
  <si>
    <t xml:space="preserve">Přesun hmot pro izolace tepelné, výšky do 6 m </t>
  </si>
  <si>
    <t>721</t>
  </si>
  <si>
    <t>Vnitřní kanalizace</t>
  </si>
  <si>
    <t>721 Vnitřní kanalizace</t>
  </si>
  <si>
    <t>721100013RA0</t>
  </si>
  <si>
    <t>Kanalizace dešťová, PVC, D 160 mm, zemní práce rýha 40x50, zemina tř.3, kompl. dodávka kanalizace</t>
  </si>
  <si>
    <t>721100013RAB</t>
  </si>
  <si>
    <t>Kanalizace vnitřní, PVC, D 160 mm, zemní práce rýha 40 x 50, zemina tř.3, kompl. dodávka kanaliz.</t>
  </si>
  <si>
    <t>722</t>
  </si>
  <si>
    <t>Vnitřní vodovod</t>
  </si>
  <si>
    <t>722 Vnitřní vodovod</t>
  </si>
  <si>
    <t>722200004RAV</t>
  </si>
  <si>
    <t>Vodovod, potrubí polyetylenové D 40x4,3mm ochrana potrubí Mirelon PRO 42x13 - kmpl. dod+mont</t>
  </si>
  <si>
    <t>762</t>
  </si>
  <si>
    <t>Konstrukce tesařské</t>
  </si>
  <si>
    <t>762 Konstrukce tesařské</t>
  </si>
  <si>
    <t>762341620RT3</t>
  </si>
  <si>
    <t>Bednění okapových říms z palubek pero-drážka včetně dodávky řeziva, palubky SM tl. 24 mm</t>
  </si>
  <si>
    <t>(0,7+0,18+0,6+0,18)*15,72</t>
  </si>
  <si>
    <t>762342203T00</t>
  </si>
  <si>
    <t>Montáž laťování střech včetně dodávky latí 4x6cm</t>
  </si>
  <si>
    <t>223,224</t>
  </si>
  <si>
    <t>762395000R00</t>
  </si>
  <si>
    <t xml:space="preserve">Spojovací a ochranné prostředky pro střechy </t>
  </si>
  <si>
    <t>762822110T00</t>
  </si>
  <si>
    <t>Montáž podhledového dřevěného roštu z latí do 6x6 přichycení na dřevěné trámy - materiál uveden zvl.</t>
  </si>
  <si>
    <t>14,4*18</t>
  </si>
  <si>
    <t>762911121</t>
  </si>
  <si>
    <t xml:space="preserve">Impregnace řeziva Bochemit QB </t>
  </si>
  <si>
    <t>763612232T00</t>
  </si>
  <si>
    <t>Obložení stěn z desek OSB 3 22mm,P+D,šroubované na dřevěný rošt 60x80mm, 625mm</t>
  </si>
  <si>
    <t>88,35</t>
  </si>
  <si>
    <t>763613231T00</t>
  </si>
  <si>
    <t>Záklop stropů z desek OSB 3  25mm, na sraz,šroub. včetně materiálu</t>
  </si>
  <si>
    <t>763732112R00</t>
  </si>
  <si>
    <t xml:space="preserve">Montáž střech z vazníků příhradových dl. do 18 m </t>
  </si>
  <si>
    <t>14,05*16</t>
  </si>
  <si>
    <t>76579931KT00</t>
  </si>
  <si>
    <t>Montáž fólie na bednění přibitím, přelepení spojů fólie Guttafol DO 135 Reflex</t>
  </si>
  <si>
    <t>765901311R00</t>
  </si>
  <si>
    <t>Páska těsnicí pod kontralatě š. 5 cm Guttaband</t>
  </si>
  <si>
    <t>60515810</t>
  </si>
  <si>
    <t>Hranol konstrukční masivní KVH 60x60 mm l=5m smrk</t>
  </si>
  <si>
    <t>(14,4*18*1,2)*0,06*0,06</t>
  </si>
  <si>
    <t>6120146K</t>
  </si>
  <si>
    <t>Vazník příhradový pro pultové střechy spád do 8°</t>
  </si>
  <si>
    <t>12,5*16</t>
  </si>
  <si>
    <t>998762102R00</t>
  </si>
  <si>
    <t xml:space="preserve">Přesun hmot pro tesařské konstrukce, výšky do 12 m </t>
  </si>
  <si>
    <t>7631</t>
  </si>
  <si>
    <t>Konstrukce sádrokartonové</t>
  </si>
  <si>
    <t>7631 Konstrukce sádrokartonové</t>
  </si>
  <si>
    <t>342264517RS1</t>
  </si>
  <si>
    <t>Revizní dvířka Promat do SDK podhledu, 700x700 mm typ SP, požární odolnost EW 30</t>
  </si>
  <si>
    <t>342265132VR2</t>
  </si>
  <si>
    <t>Úprava podkroví sádrokarton. na ocel. rošt vodor. des protipož tl. 15 mm, izol. 60mm, bez parotěsu</t>
  </si>
  <si>
    <t>171,4</t>
  </si>
  <si>
    <t>342265991R00</t>
  </si>
  <si>
    <t xml:space="preserve">Příplatek k úpravě podkroví za tloušťku desek 15mm </t>
  </si>
  <si>
    <t>713111221RP6</t>
  </si>
  <si>
    <t>Montáž parozábrany, zavěšené podhl., přelep. spojů Nicobar ALU 170 SE 170 g/m2</t>
  </si>
  <si>
    <t>197,064</t>
  </si>
  <si>
    <t>713111261RK2</t>
  </si>
  <si>
    <t>Utěsnění prostupu parozábranou pevnou páskou včetně pásky JUTAFOL SP AL</t>
  </si>
  <si>
    <t>713111275RS2</t>
  </si>
  <si>
    <t>Utěsnění styku parozábr. s jinou konstrukcí tmelem včetně lepidla DELTA-TIXX</t>
  </si>
  <si>
    <t>763164611U00</t>
  </si>
  <si>
    <t>Obklad stoupaček SDK deska RB 12,5 obklad tvaru U na ocelovou konstrukci</t>
  </si>
  <si>
    <t>2,685*8</t>
  </si>
  <si>
    <t>767585115R00</t>
  </si>
  <si>
    <t xml:space="preserve">Montáž doplňků podhledů - úprava kazet </t>
  </si>
  <si>
    <t>182,08</t>
  </si>
  <si>
    <t>767585116R00</t>
  </si>
  <si>
    <t xml:space="preserve">Montáž doplňků podhledů - zhotovení rohu </t>
  </si>
  <si>
    <t>7675862K2T00</t>
  </si>
  <si>
    <t>Podhled kazet. min. do vlhého prostředí syst. T24A rošt syst. T24A uveden zvlášť</t>
  </si>
  <si>
    <t>29,9</t>
  </si>
  <si>
    <t>7675862K3T00</t>
  </si>
  <si>
    <t>Podhled kazet. min. syst. T24A do norm. prostředí rošt T24A uveden zvlášť</t>
  </si>
  <si>
    <t>84,8</t>
  </si>
  <si>
    <t>998763101R00</t>
  </si>
  <si>
    <t xml:space="preserve">Přesun hmot, výšky do 12 m </t>
  </si>
  <si>
    <t>764</t>
  </si>
  <si>
    <t>Konstrukce klempířské</t>
  </si>
  <si>
    <t>764 Konstrukce klempířské</t>
  </si>
  <si>
    <t>764252405T00</t>
  </si>
  <si>
    <t>Žlaby podokapní půlkruhové, rš 400 mm montáž - materiál uveden zvlášť</t>
  </si>
  <si>
    <t>764252492VD</t>
  </si>
  <si>
    <t>Montáž háků žlabových půlkruhových pouze práce</t>
  </si>
  <si>
    <t>764252635T00</t>
  </si>
  <si>
    <t>Čelo žlabu půlkulatého rš.400 mm práce</t>
  </si>
  <si>
    <t>764259617T00</t>
  </si>
  <si>
    <t>Kotlík žlabu závěsný půlkulatý,400/100 mm montáž</t>
  </si>
  <si>
    <t>764410491R00</t>
  </si>
  <si>
    <t xml:space="preserve">Montáž oplechování parapetů Al </t>
  </si>
  <si>
    <t>764410492R00</t>
  </si>
  <si>
    <t xml:space="preserve">Montáž oplechování rohů parapetů Al </t>
  </si>
  <si>
    <t>23*2</t>
  </si>
  <si>
    <t>764454293T00</t>
  </si>
  <si>
    <t xml:space="preserve">Montáž kolena svodu okapu kruhového </t>
  </si>
  <si>
    <t>764551604T00</t>
  </si>
  <si>
    <t>Svod okapový kruhový, D 100 mm montáž včetně objímek</t>
  </si>
  <si>
    <t>764761222V</t>
  </si>
  <si>
    <t xml:space="preserve">Spojka žlabu TiZn  330mm </t>
  </si>
  <si>
    <t>28341172.A</t>
  </si>
  <si>
    <t>Roura svodová okapová l=4,0 m, d100 StabiCor P plastová - spodní část svodu</t>
  </si>
  <si>
    <t>55162518.A</t>
  </si>
  <si>
    <t>HL660/2 lapač střešních splavenin DN 100</t>
  </si>
  <si>
    <t>55342090</t>
  </si>
  <si>
    <t>Parapet vnější hliníkový Antracit š 240 mm řezaný</t>
  </si>
  <si>
    <t>553442012K</t>
  </si>
  <si>
    <t>Žlab podokapní půlkulatý lakovaný rš 400 mm</t>
  </si>
  <si>
    <t>5534420612K</t>
  </si>
  <si>
    <t>Čelo žlabu půlkulatého lakovaného rš 400</t>
  </si>
  <si>
    <t>553442250</t>
  </si>
  <si>
    <t>Ochrana před listím</t>
  </si>
  <si>
    <t>553442342K</t>
  </si>
  <si>
    <t>Hák lakovaný půlkul. žlabu rš 400 mm</t>
  </si>
  <si>
    <t>5534424132K</t>
  </si>
  <si>
    <t>Spojka  žlabu půlkulatého lakovaného rš 400 mm</t>
  </si>
  <si>
    <t>5534425321K</t>
  </si>
  <si>
    <t>Kotlík závěsný lak půlkulatý tvar G svislý 400/100</t>
  </si>
  <si>
    <t>5534425752K</t>
  </si>
  <si>
    <t>Koleno kruhové 72° s hrdlem lakované 100</t>
  </si>
  <si>
    <t>5534426026K</t>
  </si>
  <si>
    <t>Svod kruhový vysokofr. svařovaný lakovaný 100/4 m</t>
  </si>
  <si>
    <t>998764101R00</t>
  </si>
  <si>
    <t xml:space="preserve">Přesun hmot pro klempířské konstr., výšky do 6 m </t>
  </si>
  <si>
    <t>766</t>
  </si>
  <si>
    <t>Konstrukce truhlářské</t>
  </si>
  <si>
    <t>766 Konstrukce truhlářské</t>
  </si>
  <si>
    <t>766151003T00</t>
  </si>
  <si>
    <t>WC zástěny ALU32 výška 2m, celková délka 8,15m Egger bílá/šedá-dod+mon na 2 WC - výkr D.1.1.c)08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</si>
  <si>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</si>
  <si>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</si>
  <si>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</si>
  <si>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</si>
  <si>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766661122T00</t>
  </si>
  <si>
    <t xml:space="preserve">Montáž hliníkových vstupních dveří </t>
  </si>
  <si>
    <t>766661413R00</t>
  </si>
  <si>
    <t>Montáž dveří protipožár.1křídlých včetně kování EI</t>
  </si>
  <si>
    <t>766670021R00</t>
  </si>
  <si>
    <t xml:space="preserve">Montáž kliky a štítku </t>
  </si>
  <si>
    <t>766825121TV1</t>
  </si>
  <si>
    <t>Dodávka a montáž skříňe policové, hloubky 60cm výška 170cm, otvír. dveře - 2NP - výkr. D.1.1.c)08</t>
  </si>
  <si>
    <t>766825121TV2</t>
  </si>
  <si>
    <t>Dodávka a montáž skříňe šatní, hloubky 60cm výška 2040cm, otv. dv.-místn. 105-výkr. D.1.1.c)08</t>
  </si>
  <si>
    <t>766825121TV3</t>
  </si>
  <si>
    <t>Dodávka a montáž skříňe šatní, hloubky 60cm výška 2040cm, otv. dv.-místn. 110-výkr. D.1.1.c)08</t>
  </si>
  <si>
    <t>766827200RV1</t>
  </si>
  <si>
    <t>Osazení plechových šatních skříní výkr. D.1.1.c)08</t>
  </si>
  <si>
    <t>767649191R00</t>
  </si>
  <si>
    <t xml:space="preserve">Montáž doplňků dveří, samozavírače hydraulického </t>
  </si>
  <si>
    <t>766810010RAE</t>
  </si>
  <si>
    <t>Kuchyňské linky dodávka a montáž - délka 2660mm vč. vysoké lednice, varné desky, mikrovlnky, dřezu</t>
  </si>
  <si>
    <t>54914594BV1</t>
  </si>
  <si>
    <t>Bezpečnostní vložka M-L 30/40</t>
  </si>
  <si>
    <t>54914620VIS01</t>
  </si>
  <si>
    <t>Klika VISION H 1892 R kov - zámek DZ</t>
  </si>
  <si>
    <t>54914620VIS02</t>
  </si>
  <si>
    <t>Klika VISION H 1892 R kov - zámek FAB</t>
  </si>
  <si>
    <t>54914620VIS03</t>
  </si>
  <si>
    <t>Klika VISION H 1892  M4/E - zámek FAB</t>
  </si>
  <si>
    <t>54917045GZ1</t>
  </si>
  <si>
    <t>Samozavírač GEZE TS2000V bez aretace</t>
  </si>
  <si>
    <t>55711104S</t>
  </si>
  <si>
    <t>Skříň šatní kovová s lavičkou SAL 32A do místn. 109,110</t>
  </si>
  <si>
    <t>59244033JKI</t>
  </si>
  <si>
    <t>Větrací mřížka do dveří</t>
  </si>
  <si>
    <t>61143262AL1</t>
  </si>
  <si>
    <t>Dveře Al vchod. OKNOSTYL, ALUPROF MB 70 HI U=0,5 matné, Antracit oboustr. 1,2x2,25</t>
  </si>
  <si>
    <t>61143262AL3</t>
  </si>
  <si>
    <t>Dveře Al vchod. OKNOSTYL, ALUPROF MB 70 HI U=0,5, Antracit oboustr., 1x2,49m</t>
  </si>
  <si>
    <t>61143262AL4</t>
  </si>
  <si>
    <t>Dveře Al vchod. OKNOSTYL, ALUPROF MB 70 HI U=0,5, Antracit oboustr., 1,1x2,49</t>
  </si>
  <si>
    <t>61143262V2</t>
  </si>
  <si>
    <t>Dveře 2 - Al vchod. OKNOSTYL, ALUPROF MB 70 HI U=0,5, Antracit oboustr. 1,2x2,25m</t>
  </si>
  <si>
    <t>61164230JKI01</t>
  </si>
  <si>
    <t>Dveře vnitřní profil. plné JKI - STD1 197/80, lak zám. DZ, dveře DV1</t>
  </si>
  <si>
    <t>61164230JKI02</t>
  </si>
  <si>
    <t>Dveře vnitřní profil. plné JKI - STD1 197/80, lak zámek DZ, voděodolné, dveře DV2</t>
  </si>
  <si>
    <t>61164230JKI03</t>
  </si>
  <si>
    <t>Dveře vnitřní profil. plné JKI - STD1 197/80, lak zámek FAB, dveře DV3</t>
  </si>
  <si>
    <t>61164230JKI04</t>
  </si>
  <si>
    <t>Dveře vnitřní profil. plné JKI - STD1 197/80, lak zám. FAB, voděodolné, dveře DV4</t>
  </si>
  <si>
    <t>61164230JKI05</t>
  </si>
  <si>
    <t>Dveře vnitřní profil. sklo JKI-LINIE 5SC 197/90 lak, zám. FAB, dveře DV5</t>
  </si>
  <si>
    <t>61164230JKI06</t>
  </si>
  <si>
    <t>Dveře vnitřní profil. sklo JKI-LINIE 5SC 197/70 lak, zám. DZ, voděodolné, dveře DV6</t>
  </si>
  <si>
    <t>61164230JKI07</t>
  </si>
  <si>
    <t>Dveře vnitřní profil. sklo JKI-LINIE 5SC 197/80 lak, zám. FAB, dveře DV7</t>
  </si>
  <si>
    <t>61164230JKI08</t>
  </si>
  <si>
    <t>Dveře vnitřní profil. plné JKI-STD1 EI30 DP3-C 197/80, zám. FAB, dveře DV8</t>
  </si>
  <si>
    <t>998766101R00</t>
  </si>
  <si>
    <t xml:space="preserve">Přesun hmot pro truhlářské konstr., výšky do 6 m </t>
  </si>
  <si>
    <t>767</t>
  </si>
  <si>
    <t>Konstrukce zámečnické</t>
  </si>
  <si>
    <t>767 Konstrukce zámečnické</t>
  </si>
  <si>
    <t>766624063T00</t>
  </si>
  <si>
    <t>Venkovní žaluzie - montáž do připravených kastlíků centální a lokální ovládání - specif. pol. 277</t>
  </si>
  <si>
    <t>POZN.:</t>
  </si>
  <si>
    <t>ŽALUZIE C 80 VENTAL OD FIRMA PROKLIMA, OVLÁDÁNÍ U OKEN + 2X CENTÁLNÍ, MOTOR STŘEDOVÝ.:</t>
  </si>
  <si>
    <t>POČET KUSŮ PRO CELÉ 2NP:13</t>
  </si>
  <si>
    <t>767221230T00</t>
  </si>
  <si>
    <t>Montáž zábradlí schodišťového kotveného zhora do 25kg/m - pouze montáž, zábradlí ve specifikaci</t>
  </si>
  <si>
    <t>VNITŘNÍ :13,8</t>
  </si>
  <si>
    <t>VENKOVNÍ:3*3</t>
  </si>
  <si>
    <t>767427444T00</t>
  </si>
  <si>
    <t xml:space="preserve">Ytong - systémový žaluziový kastlík z Purenitu 1m </t>
  </si>
  <si>
    <t>7674274K2T00</t>
  </si>
  <si>
    <t xml:space="preserve">Ytong - systém. žaluziový kastlík z Purenitu 1,5 m </t>
  </si>
  <si>
    <t>7674274K3T00</t>
  </si>
  <si>
    <t xml:space="preserve">Ytong - systém. žaluziový kastlík z Purenitu 2 m </t>
  </si>
  <si>
    <t>767586101T00</t>
  </si>
  <si>
    <t xml:space="preserve">Nosný rošt kazetového podhledu T24A </t>
  </si>
  <si>
    <t>114,7</t>
  </si>
  <si>
    <t>767721110T00</t>
  </si>
  <si>
    <t>Montáž ocelových konstrukcí stříšek do šířky 1m viz. výkr. statiky + D.1.1.c)01, řez A-A, řez B-B</t>
  </si>
  <si>
    <t>PROFILY Z JEKLU 40X40X3,2 (40X40X4):(15,1*2+14,4)*0,8</t>
  </si>
  <si>
    <t>767995104RV1</t>
  </si>
  <si>
    <t>Výroba a mont. kovových atyp. konstr. - pol. 273 vč. povrchové úpr. - výr. stříšky - profil pol.275</t>
  </si>
  <si>
    <t>PROFILY 40X40X3,2 (40X40X4)  - VIZ STATICKÝ VÝPOČET A D.1.1.C)01, ŘEZ A-A, ŘEZ B-B, :272*4,323</t>
  </si>
  <si>
    <t>14587155V</t>
  </si>
  <si>
    <t>Profil čtvercový uzavřený 11 343.0  40x4 mm</t>
  </si>
  <si>
    <t>REZERVA 20%:272*1,2</t>
  </si>
  <si>
    <t>31171790H</t>
  </si>
  <si>
    <t>Chemická kotevní malta Hilti HIT RE 500 V3 - 500ml na kotvení stříšky</t>
  </si>
  <si>
    <t>553465547K2</t>
  </si>
  <si>
    <t>Venk. žaluzie typ "C 80 Vental" - Proklima, motor ovládání centrál a lokál - motor střed, dodávka</t>
  </si>
  <si>
    <t>ROZMĚRY ŽALUZÍÍ - VIZ. ROZMĚRY OKEN 2.NP - VÝKRES D.1.1.C)02:</t>
  </si>
  <si>
    <t>KOMPLET 2NP:1</t>
  </si>
  <si>
    <t>55395100.V</t>
  </si>
  <si>
    <t>Zábradlí nerezové, kulaté sloupky vodorovná prutová výplň</t>
  </si>
  <si>
    <t>POPIS: NEREZ AISI 304, MADLO A SLOUPKY PR. 42,4X2MM, VÝPLŇ PRUTY PR. 12MM - 5KS,</t>
  </si>
  <si>
    <t>POVRCHOVÁ ÚPRAVA - BRUS:</t>
  </si>
  <si>
    <t>DÉLKA:13,8</t>
  </si>
  <si>
    <t>55395100.V2</t>
  </si>
  <si>
    <t>Zábradlí nerezové, kulaté sloupky svislá prutová výplń - vnější zábradlí</t>
  </si>
  <si>
    <t>POPIS: NEREZ AISI 304, MADLO A SLOUPKY PR. 42,4X2MM, VÝPLŇ PRUTY PR. 12MM PO 132MM.</t>
  </si>
  <si>
    <t>DÉLKA ZÁBRADLÍ:9</t>
  </si>
  <si>
    <t>63444177.F</t>
  </si>
  <si>
    <t>Kotevní šroub Fischer RG M16x500 na kotvení stříšky</t>
  </si>
  <si>
    <t>67350010T</t>
  </si>
  <si>
    <t>Tyč polyamidová pr. 100mm, délka 1000mm na montážní distanční podl. do zateplení - stříška</t>
  </si>
  <si>
    <t>769</t>
  </si>
  <si>
    <t>Otvorové prvky z plastu</t>
  </si>
  <si>
    <t>769 Otvorové prvky z plastu</t>
  </si>
  <si>
    <t>311998114T00</t>
  </si>
  <si>
    <t>Izolace - přerušení tep. mostu pod oknem (dveřmi) montáž izol profilu</t>
  </si>
  <si>
    <t>DVEŘE :1*2+1,1+1,2*2</t>
  </si>
  <si>
    <t>OKNA:31,9</t>
  </si>
  <si>
    <t>61143036OS13</t>
  </si>
  <si>
    <t>Montáž všech plastových oken bez montáže parozábran</t>
  </si>
  <si>
    <t>POČET OKEN 1NP:10</t>
  </si>
  <si>
    <t>POČET OKEN 2NP:13</t>
  </si>
  <si>
    <t>61143036OS14</t>
  </si>
  <si>
    <t xml:space="preserve">Montáž SWS systému paroz. na okna venkovní/vnitřní </t>
  </si>
  <si>
    <t>CELKOVÁ DÉLKA PAROZÁBRAN Z JEDNÉ STRANY OKEN:(0,9+1,25)*2*2+(1,2+1,25)*2+(1,2+1,5)*2+(1,8+1,5)*2*2+(1,2+0,6)*2*4</t>
  </si>
  <si>
    <t>(1,2+2,25)*2+(0,9+2,25)*2*2+(1,2+2,25)*2*6+(1+2,25)*2+(1+2,25)*2</t>
  </si>
  <si>
    <t>(1,8+2,25)*2+(1,1+2,25)*2</t>
  </si>
  <si>
    <t>KMPL:1</t>
  </si>
  <si>
    <t>283769744K</t>
  </si>
  <si>
    <t>Deska iz. Purenit 550 MD 1200 x 30 x tl.70mm, plný izolační deska pod okna</t>
  </si>
  <si>
    <t>POD OKNA VÝŠKA 30MM ŠÍŘKA 70MM:31,9/1,2</t>
  </si>
  <si>
    <t>30</t>
  </si>
  <si>
    <t>283769765K</t>
  </si>
  <si>
    <t>Purenit 550 MD 1200 x 250 x tl.80mm, plný</t>
  </si>
  <si>
    <t>61143036OST1</t>
  </si>
  <si>
    <t>Okno plast, trojsklo Ug=0,6, 6 komor.rám, Winkhaus barva bílá/antracit, 1800x2250 fix</t>
  </si>
  <si>
    <t>61143036OST10</t>
  </si>
  <si>
    <t>Okno plast, trojsklo Ug=0,6, 6 komor.rám, Winkhaus barva bílá/antracit, 1200x1250 otv/vent</t>
  </si>
  <si>
    <t>61143036OST11</t>
  </si>
  <si>
    <t>Okno plast, trojsklo Ug=0,6, 6 komor.rám, Winkhaus barva bílá/antracit, 900x1250 otv/vent</t>
  </si>
  <si>
    <t>61143036OST12</t>
  </si>
  <si>
    <t>Okno plast, trojsklo Ug=0,6, 6 komor.rám, Winkhaus barva bílá/antracit, 1200x2250 fix</t>
  </si>
  <si>
    <t>61143036OST2</t>
  </si>
  <si>
    <t>Okno plast, trojsklo Ug=0,6, 6 komor.rám, Winkhaus barva bílá/antracit, 1000x2250 fix</t>
  </si>
  <si>
    <t>61143036OST3</t>
  </si>
  <si>
    <t>Okno plast, trojsklo Ug=0,6, 6 komor.rám, Winkhaus barva bílá/antracit, 1000x2250 otv/vent</t>
  </si>
  <si>
    <t>61143036OST4</t>
  </si>
  <si>
    <t>Okno plast, trojsklo Ug=0,6, 6 komor.rám, Winkhaus barva bílá/antracit, 1250x2250 fix</t>
  </si>
  <si>
    <t>61143036OST5</t>
  </si>
  <si>
    <t>Okno plast, trojsklo Ug=0,6, 6 komor.rám, Winkhaus barva bílá/antracit, 900x2250</t>
  </si>
  <si>
    <t>61143036OST6</t>
  </si>
  <si>
    <t>61143036OST7</t>
  </si>
  <si>
    <t>Okno plast, trojsklo Ug=0,6, 6 komor.rám, Winkhaus barva bílá/antracit, 1200x600 otv.</t>
  </si>
  <si>
    <t>61143036OST8</t>
  </si>
  <si>
    <t>Okno plast, trojsklo Ug=0,6, 6 komor.rám, Winkhaus barva bílá/antracit, 1800x1500, dvojité otv/vent</t>
  </si>
  <si>
    <t>61143036OST9</t>
  </si>
  <si>
    <t>Okno plast, trojsklo Ug=0,6, 6 komor.rám, Winkhaus barva bílá/antracit, 1200x1500 otv/vent</t>
  </si>
  <si>
    <t>61143036ZST1</t>
  </si>
  <si>
    <t>Žaluzie EURO Style Opal: barva:1 1200x600</t>
  </si>
  <si>
    <t>61143036ZST2</t>
  </si>
  <si>
    <t>Žaluzie EURO Style Opal: barva:1 1800x1500</t>
  </si>
  <si>
    <t>61143036ZST3</t>
  </si>
  <si>
    <t>Žaluzie EURO Style Opal: barva:1 1200x1500</t>
  </si>
  <si>
    <t>61143036ZST4</t>
  </si>
  <si>
    <t>Žaluzie EURO Style Opal: barva:1 1200x1250</t>
  </si>
  <si>
    <t>61143036ZST5</t>
  </si>
  <si>
    <t>Žaluzie EURO Style Opal: barva:1 900x1250</t>
  </si>
  <si>
    <t>771</t>
  </si>
  <si>
    <t>Podlahy z dlaždic a obklady</t>
  </si>
  <si>
    <t>771 Podlahy z dlaždic a obklady</t>
  </si>
  <si>
    <t>771101115R00</t>
  </si>
  <si>
    <t>Vyrovnání podkladů samonivel. hmotou tl. do 10 mm pouze práce - materiál uveden zvlášť</t>
  </si>
  <si>
    <t>162,5</t>
  </si>
  <si>
    <t>771101210VC</t>
  </si>
  <si>
    <t>Penetrace podkladu pod dlažby penetrační nátěr CODEX FG 340</t>
  </si>
  <si>
    <t>99,7+57,8</t>
  </si>
  <si>
    <t>771275106T00</t>
  </si>
  <si>
    <t>Obklad keram.schod.stupňů hladkých do tmele Tmel Codex Power CX3, sp. Cod. Brillant Color Flex</t>
  </si>
  <si>
    <t>18*0,172*1,3+16*0,285*1,3+1,2*2,6</t>
  </si>
  <si>
    <t>771277808VK</t>
  </si>
  <si>
    <t xml:space="preserve">Hrana stupně profil TREP - S výšky 10 mm </t>
  </si>
  <si>
    <t>1,3*18</t>
  </si>
  <si>
    <t>771445034VCX</t>
  </si>
  <si>
    <t>Obklad soklíků hutných,schod.stupň.,tmel, v.100 mm Codex Power CX3 + Codex Brillant Color Flex Xtra</t>
  </si>
  <si>
    <t>18*0,172+16*0,285+1,2*2+2,6</t>
  </si>
  <si>
    <t>771475014VCX</t>
  </si>
  <si>
    <t>Obklad soklíků keram.rovných, tmel,výška 10 cm Codex Powe CX3 + Codex Color Brillant Flex Xtra</t>
  </si>
  <si>
    <t>119,1</t>
  </si>
  <si>
    <t>771479001VR</t>
  </si>
  <si>
    <t>Řezání dlaždic keramických pro soklíky pouze práce</t>
  </si>
  <si>
    <t>771575113T00</t>
  </si>
  <si>
    <t>Montáž podlah keram.,hladké, tmel, 60x60 cm Codex Power CX3 + Codex Color Brillant Flex Xtra</t>
  </si>
  <si>
    <t>ODEČTENY ČISTÍCÍ ZÓNY:-6,545</t>
  </si>
  <si>
    <t>771577133RS3</t>
  </si>
  <si>
    <t>Lišta nerezová přechodová, stejná výška dlaždic profil UIS, pro tloušťku dlaždic 12,5 mm</t>
  </si>
  <si>
    <t>771578011R00</t>
  </si>
  <si>
    <t xml:space="preserve">Spára podlaha - stěna, silikonem </t>
  </si>
  <si>
    <t>194,8</t>
  </si>
  <si>
    <t>771661111RV1</t>
  </si>
  <si>
    <t xml:space="preserve">Vyčištění spáry před silikonováním - líh </t>
  </si>
  <si>
    <t>771971318VD</t>
  </si>
  <si>
    <t>Vytvoření prostoru pro čistící zónu v dlažbě olištováním a vyrovnáním podkladu</t>
  </si>
  <si>
    <t>1,45*1,7+1,2*1,7*2</t>
  </si>
  <si>
    <t>776290100U00</t>
  </si>
  <si>
    <t xml:space="preserve">Vysátí podkladu podlaha </t>
  </si>
  <si>
    <t>58581720U</t>
  </si>
  <si>
    <t>UZIN NC 110 samonivelační podlahová hmota</t>
  </si>
  <si>
    <t>162,5*1,5*4</t>
  </si>
  <si>
    <t>597642030</t>
  </si>
  <si>
    <t>Dlažba Taurus Granit matná 300x300x9 mm Sahara 62 - TAA35062</t>
  </si>
  <si>
    <t>101,102,103,104,105,107,109,110,112,115 - REZERVA15% - ODEČTENY ČISTÍCÍ ZÓNY:(11,9+12,6+4,1+9,5+9,1+8,9+22,5+22,2+4,2+4,2-6,545)*1,15</t>
  </si>
  <si>
    <t>SCHODIŠTĚ - REZERVA 35%:(14*0,172*1,3+12*0,285*1,3+1,2*2,6)*1,35</t>
  </si>
  <si>
    <t>597642031</t>
  </si>
  <si>
    <t>Dlažba Taurus Granit 300x300x9 mm Rio Negro 69 - TAA 35069 - 4 schody</t>
  </si>
  <si>
    <t>SCHODIŠTĚ 4 SCHODY:(4*0,172*1,3+4*0,285*1,3)*1,35</t>
  </si>
  <si>
    <t>59764250R</t>
  </si>
  <si>
    <t>Dlažba Rako Betonico DAKSE 792 WC + sprchy</t>
  </si>
  <si>
    <t>106,108,111,113,114,116 - REZERVA 15%:(3,3+4,7+7,4+10,5+10,5+11,9)*1,15</t>
  </si>
  <si>
    <t>998771201R00</t>
  </si>
  <si>
    <t xml:space="preserve">Přesun hmot pro podlahy z dlaždic, výšky do 6 m </t>
  </si>
  <si>
    <t>776</t>
  </si>
  <si>
    <t>Podlahy povlakové</t>
  </si>
  <si>
    <t>776 Podlahy povlakové</t>
  </si>
  <si>
    <t>632441491VK</t>
  </si>
  <si>
    <t>Broušení anhydritových potěrů 2NP</t>
  </si>
  <si>
    <t>776101121R00</t>
  </si>
  <si>
    <t>Provedení penetrace podkladu včetně dodávky</t>
  </si>
  <si>
    <t>776290020U00</t>
  </si>
  <si>
    <t>Mtž kovová hrana schody stupeň NEPLATNÁ položka - zdvojená s položkou 309</t>
  </si>
  <si>
    <t>776431100VK</t>
  </si>
  <si>
    <t xml:space="preserve">Lepení podlahových soklíků k vinylovým podlahám </t>
  </si>
  <si>
    <t>60,7</t>
  </si>
  <si>
    <t>776521200VK</t>
  </si>
  <si>
    <t>Lepení povlak.podlah, dílce PVC a vinyl, Chemopren pouze položení - PVC ve specifikaci</t>
  </si>
  <si>
    <t>PLOCHA PODLAHY 2NP + PODESTA SCHODIŠTĚ:162,5+2,5*1,2</t>
  </si>
  <si>
    <t>776971318VK</t>
  </si>
  <si>
    <t>Rohož textilní Shatwell tl. 18 mm rozměr čistící zóny 1200x1700</t>
  </si>
  <si>
    <t>776974101T00</t>
  </si>
  <si>
    <t>Škrabák GAPA 60x40 cm pozinkovaný s rámem, oko 30x10</t>
  </si>
  <si>
    <t>776975101T00</t>
  </si>
  <si>
    <t>Odvodněný box Cleanbox 60x40 cm s ocel.škrabákem TOPWELL standard</t>
  </si>
  <si>
    <t>776981124R00</t>
  </si>
  <si>
    <t xml:space="preserve">Lišta nerezová podlahová krycí </t>
  </si>
  <si>
    <t>KOLEM SCHODIŠTĚ:3,4*2+2,5</t>
  </si>
  <si>
    <t>777531025R00</t>
  </si>
  <si>
    <t xml:space="preserve">Vyrovnání podlah, samonivel. hmota Rovinal tl.5 mm </t>
  </si>
  <si>
    <t>776520010RAI</t>
  </si>
  <si>
    <t>Podlaha povlaková z PVC pásů pouze položení, podlahovina ve specifikaci</t>
  </si>
  <si>
    <t>28412235V</t>
  </si>
  <si>
    <t>Podlahovina WOOD&amp;STONE - DUB BERGEN DA103 bal. 2,779m2</t>
  </si>
  <si>
    <t>162,5*1,1</t>
  </si>
  <si>
    <t>998776101R00</t>
  </si>
  <si>
    <t xml:space="preserve">Přesun hmot pro podlahy povlakové, výšky do 6 m </t>
  </si>
  <si>
    <t>781</t>
  </si>
  <si>
    <t>Obklady keramické</t>
  </si>
  <si>
    <t>781 Obklady keramické</t>
  </si>
  <si>
    <t>781101210VCX</t>
  </si>
  <si>
    <t>Penetrace podkladu pod obklady Codex FG 340 (Schutzgrund)</t>
  </si>
  <si>
    <t>184,985</t>
  </si>
  <si>
    <t>781111115RV1</t>
  </si>
  <si>
    <t xml:space="preserve">Otvor v obkladačce prům.do 30 mm </t>
  </si>
  <si>
    <t>781111116RV0</t>
  </si>
  <si>
    <t xml:space="preserve">Otvor v obkladačce prům.do 90 mm </t>
  </si>
  <si>
    <t>781111116RV2</t>
  </si>
  <si>
    <t xml:space="preserve">Otvor v obkladačce prům. nad 90 mm </t>
  </si>
  <si>
    <t>781415015T00</t>
  </si>
  <si>
    <t>Montáž obkladů keram. stěn 30x60cm Codex Power CX3 + Codex Color Brillant Flex Xtra</t>
  </si>
  <si>
    <t>781491001RT1</t>
  </si>
  <si>
    <t>Montáž ukončovacích lišt k obkladům pouze práce</t>
  </si>
  <si>
    <t>44,94</t>
  </si>
  <si>
    <t>59760112.K</t>
  </si>
  <si>
    <t>Lišta rohová nerez kartáč. na obklad vnitřní 10 mm l=2,5</t>
  </si>
  <si>
    <t>44,94*1,3</t>
  </si>
  <si>
    <t>59764250R2</t>
  </si>
  <si>
    <t>Dlažba Rako Betonico DAKSE 793 obklady wc a sprchy</t>
  </si>
  <si>
    <t>REZERVA 10%:184,985*1,1</t>
  </si>
  <si>
    <t>59764250R3</t>
  </si>
  <si>
    <t>Rako Mozaika DAKSE 112792 odhad - 10% z celkové plochy</t>
  </si>
  <si>
    <t>184,985*0,1</t>
  </si>
  <si>
    <t>998781101R00</t>
  </si>
  <si>
    <t xml:space="preserve">Přesun hmot pro obklady keramické, výšky do 6 m </t>
  </si>
  <si>
    <t>784</t>
  </si>
  <si>
    <t>Malby</t>
  </si>
  <si>
    <t>784 Malby</t>
  </si>
  <si>
    <t>784191201R00</t>
  </si>
  <si>
    <t xml:space="preserve">Penetrace podkladu hloubková Primalex 1x </t>
  </si>
  <si>
    <t>707,2536</t>
  </si>
  <si>
    <t>784195212R00</t>
  </si>
  <si>
    <t xml:space="preserve">Malba tekutá Primalex Plus, bílá, 2 x </t>
  </si>
  <si>
    <t>784991001UVK</t>
  </si>
  <si>
    <t xml:space="preserve">Zakrytí podlah fólie+páska </t>
  </si>
  <si>
    <t>11,9+12,6+4,1+9,6+9,1+8,9+21,3+21,1+4,2+4,2</t>
  </si>
  <si>
    <t>784991111RVK2</t>
  </si>
  <si>
    <t>OKNA A DVEŘE 1NP - 101+102+104+105+107+109+110+112+115:1,2*2,24+(1,2*1+1,2*1,25)+(0,9*1,25)+(0,9*1,25)+(1,2*2,24)+(1,8*1,5)+(1,8*1,5)+(1*2,49)+(1*2,49)</t>
  </si>
  <si>
    <t>OKNA 2NP:33,975</t>
  </si>
  <si>
    <t>D96</t>
  </si>
  <si>
    <t>Přesuny suti a vybouraných hmot</t>
  </si>
  <si>
    <t>D96 Přesuny suti a vybouraných hmot</t>
  </si>
  <si>
    <t>199000000R00</t>
  </si>
  <si>
    <t xml:space="preserve">Poplatek za skladku suti </t>
  </si>
  <si>
    <t>979084216R00</t>
  </si>
  <si>
    <t xml:space="preserve">Vodorovná doprava vybour. hmot po suchu do 5 km </t>
  </si>
  <si>
    <t>979084219R00</t>
  </si>
  <si>
    <t xml:space="preserve">Příplatek k dopravě vybour.hmot za dalších 5 km </t>
  </si>
  <si>
    <t>979087113R00</t>
  </si>
  <si>
    <t xml:space="preserve">Nakládání vybouraných hmot na dopravní prostředky </t>
  </si>
  <si>
    <t>Přesun stavebních kapacit</t>
  </si>
  <si>
    <t>Mimostaveništní doprava</t>
  </si>
  <si>
    <t>Zařízení staveniště</t>
  </si>
  <si>
    <t>Rezerva rozpočtu</t>
  </si>
  <si>
    <t>obec Popůvky</t>
  </si>
  <si>
    <t>Ing. Jerzy Stebel</t>
  </si>
  <si>
    <t>HD1205N1C Novostavba šaten Popůvky - stavba</t>
  </si>
  <si>
    <t>SO 08</t>
  </si>
  <si>
    <t>Elektroinstalace</t>
  </si>
  <si>
    <t>SO 08 Elektroinstalace</t>
  </si>
  <si>
    <t>HD1205ESI1</t>
  </si>
  <si>
    <t>Šatna Popůvky - Elektroinstalace - silnoproud</t>
  </si>
  <si>
    <t>210040701R00</t>
  </si>
  <si>
    <t xml:space="preserve">Drážka pro trubku nebo kabel do D 29 mm </t>
  </si>
  <si>
    <t>741</t>
  </si>
  <si>
    <t>741 Elektroinstalace</t>
  </si>
  <si>
    <t>741288</t>
  </si>
  <si>
    <t>TRIAKOVÝ STMÍVAČ dimLED, KÓD 069007 URČENÝ K LED PANELŮM SOLUTION 40W</t>
  </si>
  <si>
    <t>34111620</t>
  </si>
  <si>
    <t>Kabel silový s Cu jádrem 1 kV 1-CYKY 4 x 35 mm2 nový přívod ze školy do RE - bude se dělat? (56m)</t>
  </si>
  <si>
    <t>58761550A</t>
  </si>
  <si>
    <t>Liapor  fr. 4 - 8, balení po 50l</t>
  </si>
  <si>
    <t>741111</t>
  </si>
  <si>
    <t>NOUZOVÝ VYPÍNAČ V POUZDŘE LEGRAND LG038.011, OBJ.Č. 1317250</t>
  </si>
  <si>
    <t>741112</t>
  </si>
  <si>
    <t>ELEKTROBOCK - EB CS3-16</t>
  </si>
  <si>
    <t>741113</t>
  </si>
  <si>
    <t>KOPOS KRYT 8622 HB SPOJOVACÍ K LHD20X20 BÍLÁ, OBJ. KÓD 17818</t>
  </si>
  <si>
    <t>741114</t>
  </si>
  <si>
    <t>KOPOS KRYT 8623 HB OHYBOVÝ K LHD20X20 BÍLÁ, OBJ. KÓD 17828</t>
  </si>
  <si>
    <t>741115</t>
  </si>
  <si>
    <t>KOPOS KRYT 8624 HB ODBOČNÝ K LHD20X20 BÍLÁ, OBJ. KÓD 17829</t>
  </si>
  <si>
    <t>741116</t>
  </si>
  <si>
    <t>KOPOS KRYT 8625 HB ROH VNITŘNÍ K LHD20X20 BÍLÁ. OBJ. KÓD 17839</t>
  </si>
  <si>
    <t>741117</t>
  </si>
  <si>
    <t>ABB SWING 3557G-A01340 B1 SPÍNAČ Č.1, JASNĚ BÍLÁ, OBJ, KÓD 43993051</t>
  </si>
  <si>
    <t>741118</t>
  </si>
  <si>
    <t>ABB SWING 3557G-A05340 B1 SPÍNAČ Č.5, JASNĚ BÍLÁ, OBJ. KÓD 74999299</t>
  </si>
  <si>
    <t>741119</t>
  </si>
  <si>
    <t>ABB SWING 3557G-A06340 B1 SPÍNAČ Č.6, JASNĚ BÍLÁ, OBJ. KÓD 43993052</t>
  </si>
  <si>
    <t>741121</t>
  </si>
  <si>
    <t>ABB SWING 3557G-A52340 B1 SPÍNAČ Č.6+6, JASNĚ BÍLÁ , OBJ. KÓD 43993259</t>
  </si>
  <si>
    <t>741122</t>
  </si>
  <si>
    <t>ABB SWING 3557G-A87340 B1 SPÍNAČ OVL.ZAP.DVOJ. 1/0+1/0, JASNĚ BÍLÁ, OBJ. KÓD 81753709</t>
  </si>
  <si>
    <t>741123</t>
  </si>
  <si>
    <t>ABB SWING 3557G-A88340 B1 SPÍNAČ OVL.ŽALUZ. JASNĚ BÍLÁ, OBJ. KÓD 38700200</t>
  </si>
  <si>
    <t>741124</t>
  </si>
  <si>
    <t>ABB SWING KRYT 3902G-A00001 B1 ZÁSLEPKA JASNĚ BÍLÁ ,  OBJ. KÓD 42997491</t>
  </si>
  <si>
    <t>741125</t>
  </si>
  <si>
    <t>ABB SWING L 3901J-A00040 B1 ČTYŘRÁMEČEK, JASNĚ BÍLÁ, OBJ. KÓD 43993094</t>
  </si>
  <si>
    <t>741126</t>
  </si>
  <si>
    <t>ABB SWING L 3901J-A00050 B1 PĚTIRÁMEČEK, JASNĚ BÍLÁ, OBJ. KÓD 50999980</t>
  </si>
  <si>
    <t>741127</t>
  </si>
  <si>
    <t>FISCH HMOŽDINKA SX 8X40, OBJ. KÓD 60999865</t>
  </si>
  <si>
    <t>741128</t>
  </si>
  <si>
    <t>FISCH VRUT ZAPUŠ.HL. 4,5X50 (BAL.500KS), OBJ. KÓD 81794664</t>
  </si>
  <si>
    <t>bal.</t>
  </si>
  <si>
    <t>741129</t>
  </si>
  <si>
    <t>JBP S 3553-01929 B SPÍNAČ Č.1, PRAKTIK, IP44, BÍLÁ , OBJ. KÓD 9900035</t>
  </si>
  <si>
    <t>741130</t>
  </si>
  <si>
    <t>JBP S 3553-05929 B SPÍNAČ Č.5, PRAKTIK, IP44, BÍLÁ , OBJ. KÓD 15</t>
  </si>
  <si>
    <t>741131</t>
  </si>
  <si>
    <t>Kabel CYKY-J 5x1,5 ©, OBJ. KÓD 17020</t>
  </si>
  <si>
    <t>741132</t>
  </si>
  <si>
    <t>Kabel CYKY-O 3x1,5 (A), OBJ. KÓD 17016</t>
  </si>
  <si>
    <t>741133</t>
  </si>
  <si>
    <t>KOPOS KRABICE KO 97/5 + VÍČKO 103X50MM, OBJ. KÓD 4268</t>
  </si>
  <si>
    <t>741134</t>
  </si>
  <si>
    <t>KOPOS KRABICE KP 64/4 285X70X45MM, OBJ. KÓD 40993577</t>
  </si>
  <si>
    <t>741135</t>
  </si>
  <si>
    <t>KOPOS KRABICE KP 64/5 354X70X45MM, OBJ. KÓD 43993679</t>
  </si>
  <si>
    <t>741136</t>
  </si>
  <si>
    <t>KOPOS LIŠTA PLASTOVÁ LHD 20X20 HD 2M/48M BÍLÁ, OBJ. KÓD 66666</t>
  </si>
  <si>
    <t>741137</t>
  </si>
  <si>
    <t>KOPOS KRYT 8621 HB KONCOVÝ K LHD20X20 BÍLÁ, OBJ. KÓD 17817</t>
  </si>
  <si>
    <t>741138</t>
  </si>
  <si>
    <t>KOPOS TRUBKA OHEBNÁ 1225 L50 SUPERMONO -FLEX 750N 25/18,3MM 50M TM ŠEDÁ, OBJ. KÓD 34988014</t>
  </si>
  <si>
    <t>741139</t>
  </si>
  <si>
    <t>MICH SADA NÁVLAČ.1,0-1,5/200KS, OBJ. KÓD 148973</t>
  </si>
  <si>
    <t>741140</t>
  </si>
  <si>
    <t>WAGO 2273-202 SVORKA 2 × 2,5 MM2, OBJ. KÓD 80986021</t>
  </si>
  <si>
    <t>741141</t>
  </si>
  <si>
    <t>WAGO 2273-203 SVORKA 3 × 2,5 MM2, OBJ. KÓD 80986023</t>
  </si>
  <si>
    <t>741142</t>
  </si>
  <si>
    <t>WAGO 2273-204 SVORKA 4 × 2,5 MM2, OBJ. KÓD 80986024</t>
  </si>
  <si>
    <t>741143</t>
  </si>
  <si>
    <t>WAGO 2273-205 SVORKA 5 × 2,5 MM2, OBJ. KÓD 80986025</t>
  </si>
  <si>
    <t>741144</t>
  </si>
  <si>
    <t>WAGO 2273-208 SVORKA 8 × 2,5 MM2, OBJ. KÓD 80986026</t>
  </si>
  <si>
    <t>741145</t>
  </si>
  <si>
    <t>WAGO 221-412 SVORKA INSTAL. 2 NA LICNU, OBJ. KÓD 81585725</t>
  </si>
  <si>
    <t>741146</t>
  </si>
  <si>
    <t>WAGO 221-413 SVORKA INSTAL. 3 NA LICNU, OBJ. KÓD 81585726</t>
  </si>
  <si>
    <t>741147</t>
  </si>
  <si>
    <t>WAGO 221-415 SVORKA INSTAL. 5 NA LICNU, OBJ. KÓD 81596011</t>
  </si>
  <si>
    <t>741148</t>
  </si>
  <si>
    <t>WAPRO PÁSEK VÁZ. WT-190STB (GT-190STB) 4,8/190MM, ČERNÝ, OBJ. KÓD 37998621</t>
  </si>
  <si>
    <t>741149</t>
  </si>
  <si>
    <t>WAPRO PÁSEK VÁZ. WT-300STB (GT-300STB) 4,8/310MM, ČERNÝ, OBJ. KÓD 52996845</t>
  </si>
  <si>
    <t>741150</t>
  </si>
  <si>
    <t>WAPRO PÁSEK VÁZ. WT-MP-200MC (MCV-200S) 2,5/200MM S POPIS.ŠTÍTKEM 30X15MM, OBJ. KÓD 34994725</t>
  </si>
  <si>
    <t>741151</t>
  </si>
  <si>
    <t>LED PANELY SHOP - LED PANEL ULTRALUX 600x600 34W IP44 BÍLÝ 4000 lm 4000K, KÓD FP-M6060-IP44-34BR-NW</t>
  </si>
  <si>
    <t>741152</t>
  </si>
  <si>
    <t>BÍLY PODHLEDOVÝ LED PANEL 600x600mm 40W PREMIUM, KÓD 189015</t>
  </si>
  <si>
    <t>741153</t>
  </si>
  <si>
    <t>BÍLÝ PŘISAZENÝ LED PANEL 600x600mm 40W PREMIUM, 189015_GXLS390</t>
  </si>
  <si>
    <t>741154</t>
  </si>
  <si>
    <t>BÍLÝ PŘISAZENÝ PANEL HRANATÝ 225x225mm, KÓD LED - CSQ -18W/4100</t>
  </si>
  <si>
    <t>741155</t>
  </si>
  <si>
    <t>HLINÍKOVÝ PROFIL PRO LED PÁSEK ROHOVÝ R5 (2m), KÓD  094062_091132</t>
  </si>
  <si>
    <t>741156</t>
  </si>
  <si>
    <t>LED PÁSEK 12W/m 12V S KRYTÍM IP54, KÓD 07705</t>
  </si>
  <si>
    <t>741157</t>
  </si>
  <si>
    <t>LEPÍCÍ PÁSKA HS ALUFIX (33m), KÓD 09702</t>
  </si>
  <si>
    <t>741158</t>
  </si>
  <si>
    <t>KONCOVKA ROHOVÉHO R5 KULATÁ PLNÁ, KÓD 09656</t>
  </si>
  <si>
    <t>741159</t>
  </si>
  <si>
    <t>KONCOVKA ROHOVÉHO R5 KULATÁ S OTVOREM, KÓD 096562</t>
  </si>
  <si>
    <t>741160</t>
  </si>
  <si>
    <t>LED VESTAVNÉ SVĚTLO KE SCHODIŠTI 1,5W ČTVEREC, ZC0111</t>
  </si>
  <si>
    <t>741161</t>
  </si>
  <si>
    <t>NOUZOVÝ MODUL PRO LED SVÍTIDLA 24 - 48 V, KÓD LED SOLUTION, KÓD 98868</t>
  </si>
  <si>
    <t>741162</t>
  </si>
  <si>
    <t>POH. ČIDLO IS4-DP S DETEKTOREM PŘÍTOMNOSTI, KÓD LED SOLUTION, KÓD 06828</t>
  </si>
  <si>
    <t>741163</t>
  </si>
  <si>
    <t>SIKO - LED OSVĚTLENÍ  EGLO PANDELA 60x4,2 cm KOV CHROM, KÓD 96065</t>
  </si>
  <si>
    <t>741164</t>
  </si>
  <si>
    <t>SVĚT SVÍTIDEL - GLOBO LED KOUPELNOVÉ SVÍTIDLO SE SENZOREM 1xLED/18W/230V IP44</t>
  </si>
  <si>
    <t>741165</t>
  </si>
  <si>
    <t>SVĚT SVÍTIDEL - LED KOUPELNOVÝ PŘIS. PANEL OREGA LINX 120 LED/40W/230V 4000K IP44</t>
  </si>
  <si>
    <t>741166</t>
  </si>
  <si>
    <t>STMÍVATELNÝ ZDROJ PRO LED PANELY 40W, KÓD LED SOLUTION 102284</t>
  </si>
  <si>
    <t>741167</t>
  </si>
  <si>
    <t>LED KOUPELNOVÝ PŘIS. PANEL OREGA N LINX 60 LED/40W/230V 4000K IP44</t>
  </si>
  <si>
    <t>741168</t>
  </si>
  <si>
    <t>NAPÁJECÍ ZDROJ PRO LED PÁSKY 12V 300W - VODĚODOLNÉ  TRAFO 25A IP 67, KÓD 05112</t>
  </si>
  <si>
    <t>741169</t>
  </si>
  <si>
    <t>DEHNbox TC180, OBJ. KÓD DEHN 922 210</t>
  </si>
  <si>
    <t>741170</t>
  </si>
  <si>
    <t>DEHNgate FF TV, OBJ. KÓD DEHN 909 703</t>
  </si>
  <si>
    <t>741171</t>
  </si>
  <si>
    <t>ABB SWING KRYT 3938G-A00034 B1 VÝVODKA KABELOVÁ JASNĚ BÍLÁ, OBJ. KÓD 81196423</t>
  </si>
  <si>
    <t>741172</t>
  </si>
  <si>
    <t>ABB SWING KRYT ZÁSUVKY 5014G-A02018 B1 KOMUNIKAČNÍ  PŘÍMÉ (2X), S KOV. UPEVŇOVACÍM TŘMENEM JASNĚ BÍLÁ</t>
  </si>
  <si>
    <t>741173</t>
  </si>
  <si>
    <t>ABB SWING L 3901J-A00010 B1 JEDNORÁMEČEK, JASNĚ BÍLÁ, OBJ. KÓD 43993055</t>
  </si>
  <si>
    <t>741174</t>
  </si>
  <si>
    <t>ABB SWING L 3901J-A00020 B1 DVOJRÁMEČEK, JASNĚ BÍLÁ, OBJ. KÓD 43993060</t>
  </si>
  <si>
    <t>741175</t>
  </si>
  <si>
    <t>ABB SWING ZÁSUVKA 5518G-A02359 B1 CLONKY, JASNĚ BÍLÁ, OBJ. KÓD 37998606</t>
  </si>
  <si>
    <t>741176</t>
  </si>
  <si>
    <t>ABB SWING ZÁSUVKA 5598G-A02349 B1 ,PŘEP.OCHR., JAS.BÍLÁ, OBJ. KÓD 43990443</t>
  </si>
  <si>
    <t>741177</t>
  </si>
  <si>
    <t>ABB TANGO RJ45C6U ZÁS.KOMUNIK.MODULAR JACK RJ45-8,  CAT.6, OBJ. KÓD 81795158</t>
  </si>
  <si>
    <t>741178</t>
  </si>
  <si>
    <t>BEČOV PÁSKA ZEMNICÍ ZSA 16 CU SVITEK 10M, OBJ. KÓD  84220</t>
  </si>
  <si>
    <t>741179</t>
  </si>
  <si>
    <t>BEČOV SVORKA EPS 2 BEZ KRYTU, OBJ. KÓD 34993486</t>
  </si>
  <si>
    <t>741180</t>
  </si>
  <si>
    <t>BEČOV SVORKA ZEMNICÍ ZSA 16, OBJ. KÓD 50120</t>
  </si>
  <si>
    <t>741181</t>
  </si>
  <si>
    <t>ELKOV -- BEČOV SVORKA ZEMNICÍ ZS 4 + MATICE, OBJ. KÓD 7420</t>
  </si>
  <si>
    <t>741182</t>
  </si>
  <si>
    <t>EST FTR KRABICE E125(A8), NÁST., 75X75X40MM, IP54,  ŠEDÁ, OBJ. KÓD 91207</t>
  </si>
  <si>
    <t>741183</t>
  </si>
  <si>
    <t>VRUT 3,0 X 16  BOX 550KS AQ012, OBJ. KÓD 82378747</t>
  </si>
  <si>
    <t>741184</t>
  </si>
  <si>
    <t>GPH PÁSEK VÁZ. VPC 2/160 2,6/160 ČERNÁ, OBJ. KÓD 900458</t>
  </si>
  <si>
    <t>741185</t>
  </si>
  <si>
    <t>JBP Z 5518-2029 B ZÁSUVKA 2NÁS.,VÍČKO,PRAKTIK, IP44,BÍLÁ, OBJ.KÓD 763401</t>
  </si>
  <si>
    <t>741186</t>
  </si>
  <si>
    <t>INTE SOLARIX KABEL SXKD-6-UTP-PVC bal.500m, OBJ. KÓD 80997969</t>
  </si>
  <si>
    <t>741187</t>
  </si>
  <si>
    <t>JBP Z 5518-2029 H ZÁSUVKA 2NÁS.,VÍČKO,PRAKTIK, IP44,HNĚDÁ, OBJ. KÓD 81196935</t>
  </si>
  <si>
    <t>741188</t>
  </si>
  <si>
    <t>JBSL Z 5513J-C02357 B1 ZÁS.2NÁS.NAT.BEZŠ.SWING L KOMPL.,JAS.BÍLÁ, OBJ. KÓD 34999265</t>
  </si>
  <si>
    <t>741189</t>
  </si>
  <si>
    <t>JBSL Z 5513J-C02357 B1R3 ZÁS.2NÁS.NAT.BEZŠ. SWING L KOMPL.,BÍLÁ/CIHLOVÁ, OBJ. KÓD 81280402</t>
  </si>
  <si>
    <t>741190</t>
  </si>
  <si>
    <t>JBSL Z 5593J-C02357 B1ZÁS.2NÁS.NAT.,PŘEP. OCHR., CLON.,BEZŠ.,SWING L,JAS.BÍLÁ, OBJ. KÓD 43995378</t>
  </si>
  <si>
    <t>741191</t>
  </si>
  <si>
    <t>JBP Z 5518-2069 B ZÁSUVKA 2NÁS.PRŮB.VÍČKO,PRAKTIK, IP44,BÍLÁ, OBJ. KÓD 12796</t>
  </si>
  <si>
    <t>741192</t>
  </si>
  <si>
    <t>JBP Z 5518-2069 H ZÁSUVKA 2NÁS.PRŮB.VÍČKO, PRAKTIK ,IP44,HNĚDÁ, OBJ. KÓD 81196936</t>
  </si>
  <si>
    <t>741193</t>
  </si>
  <si>
    <t>Kabel CYKY-J 3x1,5 ©, OBJ. KÓD 17018</t>
  </si>
  <si>
    <t>741194</t>
  </si>
  <si>
    <t>Kabel CYKY-J 3x2,5 ©, OBJ. KÓD 17022</t>
  </si>
  <si>
    <t>741195</t>
  </si>
  <si>
    <t>Kabel CYKY-J 5x2,5 ©, OBJ. KÓD 17096</t>
  </si>
  <si>
    <t>741196</t>
  </si>
  <si>
    <t>Kabel CYKY-J 4x25 (B), OBJ. KÓD 17203</t>
  </si>
  <si>
    <t>741197</t>
  </si>
  <si>
    <t>Kabel CYKY-J 5x4 ©, OBJ. KÓD 17063</t>
  </si>
  <si>
    <t>741198</t>
  </si>
  <si>
    <t>Kabel CYKY-J 5x6 ©, OBJ. KÓD 17062</t>
  </si>
  <si>
    <t>741199</t>
  </si>
  <si>
    <t>KOPOS KRABICE KO 125/1L + VÍČKO 155X155X64MM DUTÉ STĚNY, OBJ. KÓD 34994007</t>
  </si>
  <si>
    <t>741200</t>
  </si>
  <si>
    <t>KOPOS KRABICE KO 125 E + VÍČKO 150X150X77MM, OBJ. KÓD 990630</t>
  </si>
  <si>
    <t>741201</t>
  </si>
  <si>
    <t>KOPOS KRABICE KP 64/2 142X70X45MM, OBJ. KÓD 34988554</t>
  </si>
  <si>
    <t>741202</t>
  </si>
  <si>
    <t>KOPOS KRABICE KPL 64-50/2LD DO DUTÝCH STĚN, OBJ. KÓD 81696988</t>
  </si>
  <si>
    <t>741203</t>
  </si>
  <si>
    <t>KOPOS KRABICE KPR 68 73X66MM, OBJ. KÓD 4015</t>
  </si>
  <si>
    <t>741204</t>
  </si>
  <si>
    <t>KOPOS KRABICE KU 68-1902 + VÍČKO 73X42MM, OBJ. KÓD  4008</t>
  </si>
  <si>
    <t>741205</t>
  </si>
  <si>
    <t>KOPOS KRABICE LIŠTOVÁ LK 80X28R/1 HB 81X81X28MM BÍLÁ, OBJ. KÓD 68154</t>
  </si>
  <si>
    <t>741206</t>
  </si>
  <si>
    <t>KOPOS LIŠTA PLASTOVÁ LHD 40X40 HD 2M/20M BÍLÁ, OBJ. KÓD 40990477</t>
  </si>
  <si>
    <t>741207</t>
  </si>
  <si>
    <t>KOPOS KRYT 8641 HB KONCOVÝ K LHD40X40 BÍLÁ, OBJ. KÓD 28851</t>
  </si>
  <si>
    <t>741208</t>
  </si>
  <si>
    <t>KOPOS KRYT 8642 HB SPOJOVACÍ K LHD40X40 BÍLÁ, OBJ.  KÓD 74996894</t>
  </si>
  <si>
    <t>741209</t>
  </si>
  <si>
    <t>KOPOS KRYT 8643 HB OHYBOVÝ K LHD40X40 BÍLÁ. OBJ. KÓD 28852</t>
  </si>
  <si>
    <t>741210</t>
  </si>
  <si>
    <t>KOPOS LIŠTA PLASTOVÁ LHD 40X20 HD 2M/24M BÍLÁ, OBJ. KÓD 301717</t>
  </si>
  <si>
    <t>741211</t>
  </si>
  <si>
    <t>KOPOS KRYT 8631 HB KONCOVÝ K LHD40X20 BÍLÁ, OBJ. KÓD 17517</t>
  </si>
  <si>
    <t>741212</t>
  </si>
  <si>
    <t>KOPOS KRYT 8632 HB SPOJOVACÍ K LHD40X20 BÍLÁ, OBJ-  KÓD 17522</t>
  </si>
  <si>
    <t>741213</t>
  </si>
  <si>
    <t>KOPOS KRYT 8633 HB OHYBOVÝ K LHD40X20 BÍLÁ, OBJ. KÓD 17521</t>
  </si>
  <si>
    <t>741214</t>
  </si>
  <si>
    <t>KOPOS KRYT 8634 HB ODBOČNÝ K LHD40X20 BÍLÁ, OBJ. KÓD 17518</t>
  </si>
  <si>
    <t>741215</t>
  </si>
  <si>
    <t>KOPOS KRYT 8635 HB ROH VNITŘNÍ K LHD40X20 BÍLÁ, OBJ. KÓD 17519</t>
  </si>
  <si>
    <t>741216</t>
  </si>
  <si>
    <t>KOPOS KRYT 8622 HB SPOJOVACÍ K LHD20X20 BÍLÁ, OBJ.  KÓD 17818</t>
  </si>
  <si>
    <t>741217</t>
  </si>
  <si>
    <t>741218</t>
  </si>
  <si>
    <t>741219</t>
  </si>
  <si>
    <t>KOPOS KRYT 8625 HB ROH VNITŘNÍ K LHD20X20 BÍLÁ, OBJ. KÓD 17839</t>
  </si>
  <si>
    <t>741220</t>
  </si>
  <si>
    <t>KOPOS VÍČKO V 68 NA ŠROUBY 83MM. OBJ. KÓD 24669</t>
  </si>
  <si>
    <t>741221</t>
  </si>
  <si>
    <t>MICH SADA NÁVLAČ.2,5/200KS, OBJ. KÓD 52998915</t>
  </si>
  <si>
    <t>741222</t>
  </si>
  <si>
    <t>MICH SADA NÁVLAČ. 2,5-4,0-6,0 SMÍŠENÁ, OBJ. KÓD 148179</t>
  </si>
  <si>
    <t>741223</t>
  </si>
  <si>
    <t>KV JYTY-O 2x1 (D), OBJ. KÓD 99031</t>
  </si>
  <si>
    <t>741224</t>
  </si>
  <si>
    <t>NG ZÁSUVKA BALS 5X16A/400V + 16A/230V IP44 NÁST. 1015, OBJ. KÓD 2269</t>
  </si>
  <si>
    <t>741225</t>
  </si>
  <si>
    <t>SEZ ROZVADĚČ P-BOX 3040-1, IP65, 300X400X170, OBJ.  KÓD 81782036</t>
  </si>
  <si>
    <t>741226</t>
  </si>
  <si>
    <t>SM PCE 885-6V 16A/400V 5P,IP44 ZÁSUVKA POD OMÍTKU BÍLÁ, OBJ. KÓD 38998740</t>
  </si>
  <si>
    <t>741227</t>
  </si>
  <si>
    <t>VODIČ H07V-U 10 ŽLUTOZELENÁ (CY.), OBJ. KÓD 17073</t>
  </si>
  <si>
    <t>741228</t>
  </si>
  <si>
    <t>VODIČ H07V-U 6 ŽLUTOZELENÁ (CY.), OBJ. KÓD 14014</t>
  </si>
  <si>
    <t>741229</t>
  </si>
  <si>
    <t>VODIČ H07V-U 2,5 ŽLUTOZELENÁ (CY.), OBJ. KÓD 17008</t>
  </si>
  <si>
    <t>741230</t>
  </si>
  <si>
    <t>JET DRYER STYLE BÍLÝ (OBCHOD NIRE)</t>
  </si>
  <si>
    <t>741231</t>
  </si>
  <si>
    <t>SEZ CZ - ZÁSUVKOVÁ ROZVODNICE 1x1653+2x230V S CHRÁNIČEM, IP44, EAN 8585007373781</t>
  </si>
  <si>
    <t>741232</t>
  </si>
  <si>
    <t>SEZ CZ - ZÁMEK P-BOX NEW, EAN 8596089150238</t>
  </si>
  <si>
    <t>741233</t>
  </si>
  <si>
    <t>PILÍŘ DCK HOLOUBKOV ES 212+100/PKE8P</t>
  </si>
  <si>
    <t>741234</t>
  </si>
  <si>
    <t>CHRÁNIČKA DVOUPLÁŠŤOVÁ KORUGOVANÁ 75 (KOPOFLEX) 50M ČERVENÁ</t>
  </si>
  <si>
    <t>741235</t>
  </si>
  <si>
    <t>OEZ POJISTKA NOŽOVÁ PNA000 100A GG 40488</t>
  </si>
  <si>
    <t>741236</t>
  </si>
  <si>
    <t>MONT. PĚNA SOUDAL DIY 750ML PISTOLOVÁ</t>
  </si>
  <si>
    <t>741237</t>
  </si>
  <si>
    <t>PROTIPOŽÁRNÍ PUR PĚNA DEN BRAVEN PISTOLOVÁ 750 ML</t>
  </si>
  <si>
    <t>741238</t>
  </si>
  <si>
    <t>MONTÁŽNY MATERIÁL</t>
  </si>
  <si>
    <t>SOUB.</t>
  </si>
  <si>
    <t>741239</t>
  </si>
  <si>
    <t>LIAPOR 1 - 4mm 50l</t>
  </si>
  <si>
    <t>pyt</t>
  </si>
  <si>
    <t>741240</t>
  </si>
  <si>
    <t>JISTIČ PL7-B4-H6</t>
  </si>
  <si>
    <t>741241</t>
  </si>
  <si>
    <t>JISTIČ PL6 B6/1</t>
  </si>
  <si>
    <t>741242</t>
  </si>
  <si>
    <t>JISTIČ PL6 B10/1</t>
  </si>
  <si>
    <t>741243</t>
  </si>
  <si>
    <t>JISTIČ PL6 B16/1</t>
  </si>
  <si>
    <t>741244</t>
  </si>
  <si>
    <t>JISTIČ PL7 B16/3</t>
  </si>
  <si>
    <t>741246</t>
  </si>
  <si>
    <t>JISTIČ PL7 B16/1</t>
  </si>
  <si>
    <t>741247</t>
  </si>
  <si>
    <t>741248</t>
  </si>
  <si>
    <t>JISTIČ PL7 B20/3</t>
  </si>
  <si>
    <t>741250</t>
  </si>
  <si>
    <t>JISTIČ PL7-B63/3</t>
  </si>
  <si>
    <t>741251</t>
  </si>
  <si>
    <t>JISTIČ PL7-D10/3</t>
  </si>
  <si>
    <t>741252</t>
  </si>
  <si>
    <t>JISTIČ PL7-D16/3</t>
  </si>
  <si>
    <t>741253</t>
  </si>
  <si>
    <t>JISTIČ PL6 C20/3</t>
  </si>
  <si>
    <t>741254</t>
  </si>
  <si>
    <t>JISTIČ PL7 C25/3</t>
  </si>
  <si>
    <t>741255</t>
  </si>
  <si>
    <t>JISTIČ PLHT-80/B/3</t>
  </si>
  <si>
    <t>741256</t>
  </si>
  <si>
    <t>PROUDOVÝ CHRÁNIČ PF7 100-4-03-G</t>
  </si>
  <si>
    <t>741257</t>
  </si>
  <si>
    <t>PROUDOVÝ CHRÁNIČ PF6 25-4-003-AC</t>
  </si>
  <si>
    <t>741258</t>
  </si>
  <si>
    <t>PROUDOVÝ CHRÁNIČ PF6 40-2-003-AC</t>
  </si>
  <si>
    <t>741259</t>
  </si>
  <si>
    <t>PROUDOVÝ CHRÁNIČ PF6 40-4-003-AC</t>
  </si>
  <si>
    <t>741260</t>
  </si>
  <si>
    <t>PROUDOVÝ CHRÁNIČ PF6 63-4-003-AC</t>
  </si>
  <si>
    <t>741261</t>
  </si>
  <si>
    <t>PROUDOVÝ CHRÁNIČ PF7 63-4-03-G</t>
  </si>
  <si>
    <t>741262</t>
  </si>
  <si>
    <t>PROUDOVÝ CHRÁNIČ PF7 63-4-003-G</t>
  </si>
  <si>
    <t>741263</t>
  </si>
  <si>
    <t>VYPÍNACÍ SPOUŠŤ ZP-ASA/230</t>
  </si>
  <si>
    <t>741264</t>
  </si>
  <si>
    <t>SVODIČ PŘEPĚTÍ B+C DEHN DV M TNC 255 FM</t>
  </si>
  <si>
    <t>741265</t>
  </si>
  <si>
    <t>STYKAČ Z-SCH230/63-40</t>
  </si>
  <si>
    <t>741266</t>
  </si>
  <si>
    <t>VYPÍNAČ MODULOVÝ IS-63/3</t>
  </si>
  <si>
    <t>741267</t>
  </si>
  <si>
    <t>RELÉ Z-R230/16-11</t>
  </si>
  <si>
    <t>741268</t>
  </si>
  <si>
    <t>SVODIČ PŘEPĚTÍ TYP D DR M 4P 255 FM</t>
  </si>
  <si>
    <t>741269</t>
  </si>
  <si>
    <t>ELEM BLOK PRO ROZDĚLENÍ FÁZÍ UVB 100 PE, 1PÓL., 101A, 1000V, ZELENÝ, NA DIN 1003166</t>
  </si>
  <si>
    <t>741270</t>
  </si>
  <si>
    <t>ELEM SVORKA ROZBOČ. ŠEDÁ UVB 100A L 2X25MM2/6X10MM2 3164</t>
  </si>
  <si>
    <t>741271</t>
  </si>
  <si>
    <t>ELEM BLOK PRO ROZDĚLENÍ FÁZÍ UVB 100 N, 1PÓL., 101A, 1000V, MODRÝ, NA DIN 1003165</t>
  </si>
  <si>
    <t>741272</t>
  </si>
  <si>
    <t>ELEM SVORKA HLAK 25-1/2 M2 Z G AL/CU 6511</t>
  </si>
  <si>
    <t>741273</t>
  </si>
  <si>
    <t>WAGO 2002-1201 ŘADOVÁ SVORKA 2,5(4) ŠEDÁ</t>
  </si>
  <si>
    <t>741274</t>
  </si>
  <si>
    <t>WEIDMULLER SVORKA A2C 2.5 PUSH IN, 2,5MM2 800V, 24A, TMAVĚ BÉŽOVÁ 1521850000</t>
  </si>
  <si>
    <t>741275</t>
  </si>
  <si>
    <t>WEIDMULLER KONCOVÝ DÍL ZEW 35, 9540000000</t>
  </si>
  <si>
    <t>741276</t>
  </si>
  <si>
    <t>WEIDMULLER BOČNICE AEP 2C 2.5 1514400000</t>
  </si>
  <si>
    <t>741277</t>
  </si>
  <si>
    <t>WEIDMULLER SVORKA 2,5MM2, 800V, 24A, MODRÁ 1521880000</t>
  </si>
  <si>
    <t>741278</t>
  </si>
  <si>
    <t>WEIDMULLER PROPOJKA ZQV 2.5/2 ŽLUTÁ, 1608860000</t>
  </si>
  <si>
    <t>741279</t>
  </si>
  <si>
    <t>WEIDMULLER DIN LIŠTA TS 35 X 7.5 PERFOROVANÁ, 2M, 0514500000</t>
  </si>
  <si>
    <t>741280</t>
  </si>
  <si>
    <t>ELEM LIŠTA NUL. NSCH 8 X 8 014</t>
  </si>
  <si>
    <t>741281</t>
  </si>
  <si>
    <t>VODIČE PRO VYZBROJENÍ ROZVADĚČE</t>
  </si>
  <si>
    <t>741282</t>
  </si>
  <si>
    <t>DOPLŇKOVÝ MATERIÁL PRO VYZBROJENÍ ROZVADĚČŮ</t>
  </si>
  <si>
    <t>soub</t>
  </si>
  <si>
    <t>741283</t>
  </si>
  <si>
    <t>ROZV. SKŘÍŇ EATON BP-O-800/15-C</t>
  </si>
  <si>
    <t>741284</t>
  </si>
  <si>
    <t>ROZVODNICE EATON IKA-3/54-ST-UV IP65</t>
  </si>
  <si>
    <t>741285</t>
  </si>
  <si>
    <t>SCAME VYVODKA 805.5420 M20X1,5 +MATICE</t>
  </si>
  <si>
    <t>741286</t>
  </si>
  <si>
    <t>SCAME VYVODKA 805.5416 M16X1,5 +MATICE</t>
  </si>
  <si>
    <t>741287</t>
  </si>
  <si>
    <t>SCAME VYVODKA 805.5425 M25X1,5 + MATICE</t>
  </si>
  <si>
    <t>M21</t>
  </si>
  <si>
    <t>Elektromontáže</t>
  </si>
  <si>
    <t>M21 Elektromontáže</t>
  </si>
  <si>
    <t>210010003VK</t>
  </si>
  <si>
    <t xml:space="preserve">Trubka ohebná pod omítku, typ 23.. 23 mm </t>
  </si>
  <si>
    <t>210010105R00</t>
  </si>
  <si>
    <t xml:space="preserve">Lišta elektroinstalační PVC š.do 40 mm,šroubováním </t>
  </si>
  <si>
    <t>210010124R00</t>
  </si>
  <si>
    <t>Trubka ochranná z PE, uložená volně, DN do 80 mm KOPOFLEX</t>
  </si>
  <si>
    <t>210010311R00</t>
  </si>
  <si>
    <t xml:space="preserve">Krabice univerzální KU 68, bez zapojení-kruhová </t>
  </si>
  <si>
    <t>210010313R00</t>
  </si>
  <si>
    <t xml:space="preserve">Krabice odbočná KO 125, bez zapojení-čtvercová </t>
  </si>
  <si>
    <t>210010321R00</t>
  </si>
  <si>
    <t xml:space="preserve">Krabice univerzální KU 68, se zapojením-kruhová </t>
  </si>
  <si>
    <t>210010331R00</t>
  </si>
  <si>
    <t xml:space="preserve">Krabice pro lištový rozvod bez zapojení </t>
  </si>
  <si>
    <t>210020952RT1</t>
  </si>
  <si>
    <t>Tabulka výstražná z polystyrénu formát A2 - A5 včetně dodávky štítku - na rozváděče a kotelnu</t>
  </si>
  <si>
    <t>210062095RV1</t>
  </si>
  <si>
    <t>Montáž tabulek Nouzový východ včetně materiálu</t>
  </si>
  <si>
    <t>210100001R00</t>
  </si>
  <si>
    <t xml:space="preserve">Ukončení vodičů v rozvaděči + zapojení do 2,5 mm2 </t>
  </si>
  <si>
    <t>210100002R00</t>
  </si>
  <si>
    <t xml:space="preserve">Ukončení vodičů v rozvaděči + zapojení do 6 mm2 </t>
  </si>
  <si>
    <t>210100004R00</t>
  </si>
  <si>
    <t xml:space="preserve">Ukončení vodičů v rozvaděči + zapojení do 25 mm2 </t>
  </si>
  <si>
    <t>210100005R00</t>
  </si>
  <si>
    <t xml:space="preserve">Ukončení vodičů v rozvaděči + zapojení do 35 mm2 </t>
  </si>
  <si>
    <t>210100096UV1</t>
  </si>
  <si>
    <t>Ukončení - ozačení jednotlivých vodičů u každého místa připojení - sytém znač. předat inv</t>
  </si>
  <si>
    <t>210100251R00</t>
  </si>
  <si>
    <t xml:space="preserve">Ukončení celoplast. kabelů do 4x10 mm2 </t>
  </si>
  <si>
    <t>210100252R00</t>
  </si>
  <si>
    <t xml:space="preserve">Ukončení celoplast. kabelů do 4x25 mm2 </t>
  </si>
  <si>
    <t>210100253R00</t>
  </si>
  <si>
    <t xml:space="preserve">Ukončení celoplast. kabelů do 4x50 mm2 </t>
  </si>
  <si>
    <t>210100287U00</t>
  </si>
  <si>
    <t xml:space="preserve">Ukončení vodičů kabel okem -35mm2 </t>
  </si>
  <si>
    <t>210110001R00</t>
  </si>
  <si>
    <t xml:space="preserve">Spínač nástěnný jednopól.- řaz. 1, obyč.prostředí </t>
  </si>
  <si>
    <t>210110003R00</t>
  </si>
  <si>
    <t xml:space="preserve">Spínač nástěnný seriový - řaz. 5, obyč.prostředí </t>
  </si>
  <si>
    <t>210110041R00</t>
  </si>
  <si>
    <t xml:space="preserve">Spínač zapuštěný jednopólový, řazení 1 </t>
  </si>
  <si>
    <t>210110043R00</t>
  </si>
  <si>
    <t xml:space="preserve">Spínač zapuštěný seriový, řazení 5 </t>
  </si>
  <si>
    <t>210110045R00</t>
  </si>
  <si>
    <t xml:space="preserve">Spínač zapuštěný střídavý, řazení 6 </t>
  </si>
  <si>
    <t>210110049RK1</t>
  </si>
  <si>
    <t>Nouzové tlačítko - nástěnné TOTAL a CENTRAL STOP</t>
  </si>
  <si>
    <t>210110051R00</t>
  </si>
  <si>
    <t xml:space="preserve">Ovladač zapuštěný 1/0 </t>
  </si>
  <si>
    <t>210110054R00</t>
  </si>
  <si>
    <t xml:space="preserve">Spínač zapuštěný střídavý dvojitý,  řazení 6+6 </t>
  </si>
  <si>
    <t>210110062R00</t>
  </si>
  <si>
    <t xml:space="preserve">Infrapasivní spínač osvětlení s detektorem přítom. </t>
  </si>
  <si>
    <t>210111011R00</t>
  </si>
  <si>
    <t>Zásuvka domovní zapuštěná - provedení 2P+PE koncová</t>
  </si>
  <si>
    <t>210111012R00</t>
  </si>
  <si>
    <t xml:space="preserve">Zásuvka domovní zapuštěná - 2P+PE, průběž.zapojení </t>
  </si>
  <si>
    <t>210111022RV1</t>
  </si>
  <si>
    <t>Zásuvka nástěnná IP44 - 2P+PE průběžné zapojení</t>
  </si>
  <si>
    <t>210111031RV1</t>
  </si>
  <si>
    <t xml:space="preserve">Zásuvka nástěnná IP44 - 2P+PE </t>
  </si>
  <si>
    <t>210111201RV1</t>
  </si>
  <si>
    <t xml:space="preserve">Zásuvka nástěnná, jištěná, ve skříni,  16 A, 380 V </t>
  </si>
  <si>
    <t>210111201RV2</t>
  </si>
  <si>
    <t xml:space="preserve">Zásuvka vestavná, jištěná, ve skříni,  16 A, 380 V </t>
  </si>
  <si>
    <t>210111201RV3</t>
  </si>
  <si>
    <t xml:space="preserve">Zásuvková rozvodnice uložená ve zvláštním boxu </t>
  </si>
  <si>
    <t>210120311RV1</t>
  </si>
  <si>
    <t xml:space="preserve">Svodič přepětí 4+1 pólový </t>
  </si>
  <si>
    <t>210120425U0V</t>
  </si>
  <si>
    <t>Montáž jističe jednopólového do 63A ve skříni a jednomodulových přístrojů</t>
  </si>
  <si>
    <t>210120469UV1</t>
  </si>
  <si>
    <t>Montáž jističe trojpólového do 80A ve skříni a trojmodulových přístrojů</t>
  </si>
  <si>
    <t>210120803R00</t>
  </si>
  <si>
    <t xml:space="preserve">Chránič proudový dvoupólový do 40 A </t>
  </si>
  <si>
    <t>210120823RV2</t>
  </si>
  <si>
    <t xml:space="preserve">Chránič proudový čtyřpólový do 100 A </t>
  </si>
  <si>
    <t>210130013RV1</t>
  </si>
  <si>
    <t xml:space="preserve">Stykač vzduchový vestavný 3+1 póly </t>
  </si>
  <si>
    <t>210150052RV1</t>
  </si>
  <si>
    <t xml:space="preserve">Relé pomocné a paměťové </t>
  </si>
  <si>
    <t>210150171UV1</t>
  </si>
  <si>
    <t xml:space="preserve">Mtž relé pomocné ventilátorové </t>
  </si>
  <si>
    <t>210150171UV2</t>
  </si>
  <si>
    <t xml:space="preserve">Montáž nouzového modulu </t>
  </si>
  <si>
    <t>210150171UV3</t>
  </si>
  <si>
    <t xml:space="preserve">Montáž triakového stmívače dimLED 069 007 </t>
  </si>
  <si>
    <t>210190001RV1</t>
  </si>
  <si>
    <t xml:space="preserve">Montáž plastové rozvodnice RTM </t>
  </si>
  <si>
    <t>210190002RV1</t>
  </si>
  <si>
    <t xml:space="preserve">Osazení hlavního oceloplechového rozvaděče RH </t>
  </si>
  <si>
    <t>210191543R00</t>
  </si>
  <si>
    <t xml:space="preserve">Montáž elektroměrového pilíře s pojistkovou skříní </t>
  </si>
  <si>
    <t>21019210KT00</t>
  </si>
  <si>
    <t xml:space="preserve">Montáž vysoušeče rukou </t>
  </si>
  <si>
    <t>210192562RV1</t>
  </si>
  <si>
    <t xml:space="preserve">Svorkovnice ochranná se zapojením </t>
  </si>
  <si>
    <t>210192571R00</t>
  </si>
  <si>
    <t xml:space="preserve">Svorkovnice řadová pro vodič do 2,5 mm2 </t>
  </si>
  <si>
    <t>210192572R00</t>
  </si>
  <si>
    <t xml:space="preserve">Svorkovnice řadová pro vodič do 6 mm2 </t>
  </si>
  <si>
    <t>210192575R00</t>
  </si>
  <si>
    <t xml:space="preserve">Svorkovnice řadová pro vodič do 25 mm2 </t>
  </si>
  <si>
    <t>210192576R00</t>
  </si>
  <si>
    <t xml:space="preserve">Svorkovnice řadová pro vodič do 35 mm2 </t>
  </si>
  <si>
    <t>210200111RV1</t>
  </si>
  <si>
    <t xml:space="preserve">Svítidlo LED vestavné schodišťové </t>
  </si>
  <si>
    <t>210200111RV2</t>
  </si>
  <si>
    <t>Led pásek venkovní provedení montáž včetně zdrojů</t>
  </si>
  <si>
    <t>210201037RV1</t>
  </si>
  <si>
    <t xml:space="preserve">Svítidlo LED panelové vestavné 600x600 </t>
  </si>
  <si>
    <t>210201054RV1</t>
  </si>
  <si>
    <t xml:space="preserve">Svítidlo LED přisazené do 400x400mm </t>
  </si>
  <si>
    <t>210201097RV1</t>
  </si>
  <si>
    <t>Svítidlo LED panelové přisazené 600x600 a 1200x300</t>
  </si>
  <si>
    <t>210220002R00</t>
  </si>
  <si>
    <t xml:space="preserve">Vedení uzemňovací na povrchu FeZn D 10 mm </t>
  </si>
  <si>
    <t>210220321R00</t>
  </si>
  <si>
    <t xml:space="preserve">Svorka na potrubí Bernard, včetně Cu pásku </t>
  </si>
  <si>
    <t>210220321RV2</t>
  </si>
  <si>
    <t xml:space="preserve">Svorka na připojení baterií </t>
  </si>
  <si>
    <t>21027113KT00</t>
  </si>
  <si>
    <t xml:space="preserve">Montáž plastových kabelových průchodek do rozv. </t>
  </si>
  <si>
    <t>210290741RV1</t>
  </si>
  <si>
    <t xml:space="preserve">Montáž ventilátorů do potrubí a zapojení </t>
  </si>
  <si>
    <t>210410817RV1</t>
  </si>
  <si>
    <t>Zapojení a vybavení pojistkové skříně nožové pojistky Gg 100A</t>
  </si>
  <si>
    <t>210800015R00</t>
  </si>
  <si>
    <t xml:space="preserve">Vodič uložený v lištách CYY 10 mm2 </t>
  </si>
  <si>
    <t>210800507R00</t>
  </si>
  <si>
    <t xml:space="preserve">Vodič nn a vn CY 6 mm2 uložený v lištách </t>
  </si>
  <si>
    <t>210800525R00</t>
  </si>
  <si>
    <t xml:space="preserve">Vodič nn a vn CY 2,5 mm2 uložený volně </t>
  </si>
  <si>
    <t>210800528R00</t>
  </si>
  <si>
    <t xml:space="preserve">Vodič nn a vn CY 10 mm2 uložený volně </t>
  </si>
  <si>
    <t>210800548R00</t>
  </si>
  <si>
    <t xml:space="preserve">Vodič nn a vn CY 10 mm2 uložený pevně </t>
  </si>
  <si>
    <t>210800564R00</t>
  </si>
  <si>
    <t xml:space="preserve">Vodič nn a vn CY 1,5 mm2 uložený v rozvaděčích </t>
  </si>
  <si>
    <t>210800565R00</t>
  </si>
  <si>
    <t xml:space="preserve">Vodič nn a vn CY 2,5 mm2 uložený v rozvaděčích </t>
  </si>
  <si>
    <t>210800568R00</t>
  </si>
  <si>
    <t xml:space="preserve">Vodič nn a vn CY 10 mm2 uložený v rozvaděčích </t>
  </si>
  <si>
    <t>210800569R00</t>
  </si>
  <si>
    <t xml:space="preserve">Vodič nn a vn CY 16 mm2 uložený v rozvaděčích </t>
  </si>
  <si>
    <t>210800570R00</t>
  </si>
  <si>
    <t xml:space="preserve">Vodič nn a vn CY 25 mm2 uložený v rozvaděčích </t>
  </si>
  <si>
    <t>210802108RV1</t>
  </si>
  <si>
    <t xml:space="preserve">Kabely ovládání a regulace uloženy volně a v lišt. </t>
  </si>
  <si>
    <t>210810005R00</t>
  </si>
  <si>
    <t xml:space="preserve">Kabel CYKY-m 750 V 3 x 1,5 mm2 volně uložený </t>
  </si>
  <si>
    <t>210810006R00</t>
  </si>
  <si>
    <t xml:space="preserve">Kabel CYKY-m 750 V 3 x 2,5 mm2 volně uložený </t>
  </si>
  <si>
    <t>210810015R00</t>
  </si>
  <si>
    <t xml:space="preserve">Kabel CYKY-m 750 V 5 x 1,5 mm2 volně uložený </t>
  </si>
  <si>
    <t>210810016R00</t>
  </si>
  <si>
    <t xml:space="preserve">Kabel CYKY-m 750 V 5 x 2,5 mm2 volně uložený </t>
  </si>
  <si>
    <t>210810017R00</t>
  </si>
  <si>
    <t xml:space="preserve">Kabel CYKY-m 750 V 5 žil 4 až 16 mm, volně uložený </t>
  </si>
  <si>
    <t>210810045R00</t>
  </si>
  <si>
    <t xml:space="preserve">Kabel CYKY-m 750 V 3 x 1,5 mm2 pevně uložený </t>
  </si>
  <si>
    <t>210810046R00</t>
  </si>
  <si>
    <t xml:space="preserve">Kabel CYKY-m 750 V 3 x 2,5 mm2 pevně uložený </t>
  </si>
  <si>
    <t>210810055R00</t>
  </si>
  <si>
    <t xml:space="preserve">Kabel CYKY-m 750 V 5 x 1,5 mm2 pevně uložený </t>
  </si>
  <si>
    <t>210810056R00</t>
  </si>
  <si>
    <t xml:space="preserve">Kabel CYKY-m 750 V 5 x 2,5 mm2 pevně uložený </t>
  </si>
  <si>
    <t>210810057R00</t>
  </si>
  <si>
    <t xml:space="preserve">Kabel CYKY-m 750 V 5 žil 4 až 16 mm pevně uložený </t>
  </si>
  <si>
    <t>210810109R00</t>
  </si>
  <si>
    <t xml:space="preserve">Kabel CYKY-m 1 kV 4 x 25 mm2 uložený v trubkách </t>
  </si>
  <si>
    <t>210810110RV1</t>
  </si>
  <si>
    <t>Kabel CYKY-m 1 kV 3x35+25 uložený v trubkách hlavní přívod do RE - bude se dělat?  (56m)</t>
  </si>
  <si>
    <t>210860201R00</t>
  </si>
  <si>
    <t xml:space="preserve">Kabel speciální JYTY s Al 2 x 1 mm volně uložený </t>
  </si>
  <si>
    <t>210998V1</t>
  </si>
  <si>
    <t>Zapojení měření a regulace technické místnosti odhad</t>
  </si>
  <si>
    <t>210999V1</t>
  </si>
  <si>
    <t>Výkresová dokumentace skutečného stavu s uživatelským manuálem</t>
  </si>
  <si>
    <t>21099V2</t>
  </si>
  <si>
    <t xml:space="preserve">Výchozí revize elektro </t>
  </si>
  <si>
    <t>460680022RTV</t>
  </si>
  <si>
    <t>Průraz zdivem ve zdi tloušťky do 30 cm do průměru 6 cm</t>
  </si>
  <si>
    <t>460680451U00</t>
  </si>
  <si>
    <t xml:space="preserve">Kapsa zeď cihla krabice 7x7x5cm </t>
  </si>
  <si>
    <t>460680453U00</t>
  </si>
  <si>
    <t xml:space="preserve">Kapsa zeď cihla krabice 15x15x10cm </t>
  </si>
  <si>
    <t>713541201R00</t>
  </si>
  <si>
    <t xml:space="preserve">Utěsnění prostupů kabelů protipožární pěnou </t>
  </si>
  <si>
    <t>M46</t>
  </si>
  <si>
    <t>Zemní práce při montážích</t>
  </si>
  <si>
    <t>M46 Zemní práce při montážích</t>
  </si>
  <si>
    <t>460010023RV1</t>
  </si>
  <si>
    <t xml:space="preserve">Vytýčení kabelové trasy ve volném terénu </t>
  </si>
  <si>
    <t>460070133R00</t>
  </si>
  <si>
    <t xml:space="preserve">Jáma pro montáž skříně elektrom. pilíře, hor.3 </t>
  </si>
  <si>
    <t>460200274R00</t>
  </si>
  <si>
    <t>Výkop kabelové rýhy 50/90 cm  hor.4 a jestli se bude dělat přívod do RE dalších 50m</t>
  </si>
  <si>
    <t>460490012R00</t>
  </si>
  <si>
    <t xml:space="preserve">Fólie výstražná z PVC, šířka 33 cm </t>
  </si>
  <si>
    <t>460510033RT1</t>
  </si>
  <si>
    <t>Kabelový prostup základem z plastových trub, D 200 včetně dodávky trub</t>
  </si>
  <si>
    <t>460570274R00</t>
  </si>
  <si>
    <t>Zához rýhy 50/90 cm, hornina třídy 4, se zhutněním a jestli bude nový přívod do RE tak dalších 50m</t>
  </si>
  <si>
    <t>460710032U00</t>
  </si>
  <si>
    <t xml:space="preserve">Vyplň rýha stěn hl -3cm š -5cm </t>
  </si>
  <si>
    <t>Kompletační činnost (IČD)</t>
  </si>
  <si>
    <t>HD1205ESI1 Šatna Popůvky - Elektroinstalace - silnoproud</t>
  </si>
  <si>
    <t>HD1205EZS1</t>
  </si>
  <si>
    <t>Popůvky šatny PZTS + SKV</t>
  </si>
  <si>
    <t>742</t>
  </si>
  <si>
    <t>Sdělovací a zabezpečovací technika</t>
  </si>
  <si>
    <t>742 Sdělovací a zabezpečovací technika</t>
  </si>
  <si>
    <t>7421111SKV01</t>
  </si>
  <si>
    <t>Sběrnicová pinová čtečka</t>
  </si>
  <si>
    <t>7421111SKV02</t>
  </si>
  <si>
    <t>Elektronický zámek BeFo inverzní</t>
  </si>
  <si>
    <t>7421111SKV03</t>
  </si>
  <si>
    <t>Elektronický zámek Assa Abloy inverzní</t>
  </si>
  <si>
    <t>7421111SKV04</t>
  </si>
  <si>
    <t>Přídržný magnet 85kg</t>
  </si>
  <si>
    <t>7421111SKV05</t>
  </si>
  <si>
    <t>Sběrnicové relé</t>
  </si>
  <si>
    <t>7421111SKV07</t>
  </si>
  <si>
    <t>Kabel Utp cat 5e</t>
  </si>
  <si>
    <t>7421111SKV08</t>
  </si>
  <si>
    <t>Kabel Cysy 2x0,75mm2</t>
  </si>
  <si>
    <t>7421111SKV09</t>
  </si>
  <si>
    <t>PVC trubka 32mm</t>
  </si>
  <si>
    <t>7421111SKV10</t>
  </si>
  <si>
    <t>PVC trubka 25mm</t>
  </si>
  <si>
    <t>7421111SKV11</t>
  </si>
  <si>
    <t>Kopoflex 50</t>
  </si>
  <si>
    <t>7421111SKV12</t>
  </si>
  <si>
    <t>Spojovací materiál</t>
  </si>
  <si>
    <t>7421111SKV20</t>
  </si>
  <si>
    <t>Rozvodná skříň 1.056 m, 852 mm, 350 mm</t>
  </si>
  <si>
    <t>7421111SKV21</t>
  </si>
  <si>
    <t>Příslušenstí pro skříň vč. vybavení</t>
  </si>
  <si>
    <t>742111PZTS05</t>
  </si>
  <si>
    <t>742111PZTS06</t>
  </si>
  <si>
    <t>742111PZTS07</t>
  </si>
  <si>
    <t>Příslušenstí pro skříň vč vybavení</t>
  </si>
  <si>
    <t>742111PZTS13</t>
  </si>
  <si>
    <t>Ústředna PZTS</t>
  </si>
  <si>
    <t>742111PZTS14</t>
  </si>
  <si>
    <t>Sběrnicový pohybový detektor stropní</t>
  </si>
  <si>
    <t>742111PZTS15</t>
  </si>
  <si>
    <t>Sběrnicový magnetický detektor</t>
  </si>
  <si>
    <t>742111PZTS16</t>
  </si>
  <si>
    <t>Sběrnicový detektor CO</t>
  </si>
  <si>
    <t>742111PZTS162</t>
  </si>
  <si>
    <t>Sběrnicový detektor kouře</t>
  </si>
  <si>
    <t>742111PZTS17</t>
  </si>
  <si>
    <t>Sběrnicový detektor úniku vody</t>
  </si>
  <si>
    <t>742111PZTS18</t>
  </si>
  <si>
    <t>Sběrnicový vstupně/výstupní modul 8IN/4OUT</t>
  </si>
  <si>
    <t>742111PZTS24</t>
  </si>
  <si>
    <t>Utp cat 5e</t>
  </si>
  <si>
    <t>742111PZTS25</t>
  </si>
  <si>
    <t>742111PZTS27</t>
  </si>
  <si>
    <t>742111PZTS28</t>
  </si>
  <si>
    <t>M22</t>
  </si>
  <si>
    <t>Montáž sdělovací a zabezp. techniky</t>
  </si>
  <si>
    <t>M22 Montáž sdělovací a zabezp. techniky</t>
  </si>
  <si>
    <t>7422PS28</t>
  </si>
  <si>
    <t xml:space="preserve">Dokumentace skutečného provedení </t>
  </si>
  <si>
    <t>7422PS29</t>
  </si>
  <si>
    <t xml:space="preserve">Výchozí revizní zpráva </t>
  </si>
  <si>
    <t>7422PZST15</t>
  </si>
  <si>
    <t xml:space="preserve">Sběrnicový magnetický detektor </t>
  </si>
  <si>
    <t>7422PZST16</t>
  </si>
  <si>
    <t xml:space="preserve">Sběrnicový detektor CO </t>
  </si>
  <si>
    <t>7422PZTS05</t>
  </si>
  <si>
    <t xml:space="preserve">Sběrnicové relé </t>
  </si>
  <si>
    <t>7422PZTS06</t>
  </si>
  <si>
    <t xml:space="preserve">Rozvodná skříň 1.056 m, 852 mm, 350 mm </t>
  </si>
  <si>
    <t>7422PZTS07</t>
  </si>
  <si>
    <t xml:space="preserve">Příslušenstí pro skříň vč vybavení </t>
  </si>
  <si>
    <t>7422PZTS13</t>
  </si>
  <si>
    <t xml:space="preserve">Ústředna PZTS </t>
  </si>
  <si>
    <t>7422PZTS14</t>
  </si>
  <si>
    <t xml:space="preserve">Sběrnicový pohybový detektor stropní </t>
  </si>
  <si>
    <t>7422PZTS162</t>
  </si>
  <si>
    <t xml:space="preserve">Sběrnicový detektor kouře </t>
  </si>
  <si>
    <t>7422PZTS17</t>
  </si>
  <si>
    <t xml:space="preserve">Sběrnicový detektor úniku vody </t>
  </si>
  <si>
    <t>7422PZTS18</t>
  </si>
  <si>
    <t xml:space="preserve">Sběrnicový vstupně/výstupní modul 8IN/4OUT </t>
  </si>
  <si>
    <t>7422PZTS24</t>
  </si>
  <si>
    <t xml:space="preserve">Utp cat 5e </t>
  </si>
  <si>
    <t>7422PZTS25</t>
  </si>
  <si>
    <t xml:space="preserve">Kopoflex 50 </t>
  </si>
  <si>
    <t>7422PZTS27</t>
  </si>
  <si>
    <t xml:space="preserve">PVC trubka 32mm </t>
  </si>
  <si>
    <t>7422PZTS28</t>
  </si>
  <si>
    <t xml:space="preserve">PVC trubka 25mm </t>
  </si>
  <si>
    <t>7422PZTS30</t>
  </si>
  <si>
    <t xml:space="preserve">Oživení systému PZTS </t>
  </si>
  <si>
    <t>7422SKV01</t>
  </si>
  <si>
    <t xml:space="preserve">Sběrnicová pinová čtečka </t>
  </si>
  <si>
    <t>7422SKV02</t>
  </si>
  <si>
    <t xml:space="preserve">Elektronický zámek BeFo inverzní </t>
  </si>
  <si>
    <t>7422SKV03</t>
  </si>
  <si>
    <t xml:space="preserve">Elektronický zámek Assa Abloy inverzní </t>
  </si>
  <si>
    <t>7422SKV04</t>
  </si>
  <si>
    <t xml:space="preserve">Přídržný magnet 85kg </t>
  </si>
  <si>
    <t>7422SKV05</t>
  </si>
  <si>
    <t>7422SKV07</t>
  </si>
  <si>
    <t>7422SKV08</t>
  </si>
  <si>
    <t xml:space="preserve">Cysy 2x0,75mm2 </t>
  </si>
  <si>
    <t>7422SKV09</t>
  </si>
  <si>
    <t>7422SKV10</t>
  </si>
  <si>
    <t>7422SKV11</t>
  </si>
  <si>
    <t>7422SKV20</t>
  </si>
  <si>
    <t>7422SKV21</t>
  </si>
  <si>
    <t>7422SKV24</t>
  </si>
  <si>
    <t xml:space="preserve">Oživení systému SKV </t>
  </si>
  <si>
    <t>Doprava dodávek</t>
  </si>
  <si>
    <t>HD1205EZS1 Popůvky šatny PZTS + SKV</t>
  </si>
  <si>
    <t>HD1205HR1</t>
  </si>
  <si>
    <t>Popůvky novostavba šaten - Hromosvod</t>
  </si>
  <si>
    <t>741 331</t>
  </si>
  <si>
    <t>POLOHOVACÍ ADAPTÉR PRO JÍMACÍ TYČE</t>
  </si>
  <si>
    <t>741 332</t>
  </si>
  <si>
    <t>CUI VODIČ 3,5m</t>
  </si>
  <si>
    <t>741 333</t>
  </si>
  <si>
    <t>ČÍSELNÝ ŠTÍTEK S VYRAŽENÝM ČÍSLEM 1</t>
  </si>
  <si>
    <t>741 334</t>
  </si>
  <si>
    <t>ČÍSELNÝ ŠTÍTEK S VYRAŽENÝM ČÍSLEM 2</t>
  </si>
  <si>
    <t>741 335</t>
  </si>
  <si>
    <t>ČÍSELNÝ ŠTÍTEK S VYRAŽENÝM ČÍSLEM 3</t>
  </si>
  <si>
    <t>741 336</t>
  </si>
  <si>
    <t>ČÍSELNÝ ŠTÍTEK S VYRAŽENÝM ČÍSLEM 4</t>
  </si>
  <si>
    <t>741 337</t>
  </si>
  <si>
    <t>DRŽÁK VEDENÍ NA OKAPOVÝ SVOD</t>
  </si>
  <si>
    <t>741 338</t>
  </si>
  <si>
    <t>DRŽÁK VEDENÍ</t>
  </si>
  <si>
    <t>741 339</t>
  </si>
  <si>
    <t>JÍMACÍ TYČ AlMgSi 16/10mm, 1,5m, TRUBKOVÁ</t>
  </si>
  <si>
    <t>741 340</t>
  </si>
  <si>
    <t>MANŽETA PROTI ZATÉKÁNÍ VODY</t>
  </si>
  <si>
    <t>741 341</t>
  </si>
  <si>
    <t>PROTIKOROZNÍ PÁSKA</t>
  </si>
  <si>
    <t>741 342</t>
  </si>
  <si>
    <t>BETONOVÝ PODSTAVEC PRO JÍMACÍ TYČ S KLÍNKEM A PODLOŽKOU</t>
  </si>
  <si>
    <t>741 343</t>
  </si>
  <si>
    <t>PODPĚRA ZEMNÍCÍHO PÁSKU</t>
  </si>
  <si>
    <t>741 344</t>
  </si>
  <si>
    <t>PODPĚRA VEDENÍ - DRŽÁK VEDENÍ NA PLOCHÉ STŘECHY FB2</t>
  </si>
  <si>
    <t>741 345</t>
  </si>
  <si>
    <t>PODPĚRA VEDENÍ - PRO CUI VODIČ</t>
  </si>
  <si>
    <t>741 346</t>
  </si>
  <si>
    <t>SVORKA NA FALC</t>
  </si>
  <si>
    <t>741 347</t>
  </si>
  <si>
    <t>SVORKA FS PRO JEDNO NEBO DVĚ VEDENÍ K JÍMACÍ TYČI</t>
  </si>
  <si>
    <t>741 348</t>
  </si>
  <si>
    <t>SVORKA MV PRO JÍMACÍ TYČ</t>
  </si>
  <si>
    <t>741 349</t>
  </si>
  <si>
    <t>SVORKA KŘÍŽOVÁ PRO KRUHOVÉ A PLOCHÉ VODIČE (DO ZÁKL. DESKY)</t>
  </si>
  <si>
    <t>741 350</t>
  </si>
  <si>
    <t>SVORKA UNIVERZÁLNÍ KŘÍŽOVÁ NEBO PARALELNÍ NA KRUH.  VODIČE 1 ŠR.</t>
  </si>
  <si>
    <t>741 351</t>
  </si>
  <si>
    <t>SVORKA OKAPOVÁ S PŘÍLOŽKOU NA DVA ŠROUBY, ŠÍŘKA 40mm</t>
  </si>
  <si>
    <t>741 352</t>
  </si>
  <si>
    <t>SVORKA NA FALC ZAHNUTÁ</t>
  </si>
  <si>
    <t>741 353</t>
  </si>
  <si>
    <t>SVORKA NÁSUVNÁ PRO PŘIPOJENÍ VEDENÍ NA KONSTRUKCI</t>
  </si>
  <si>
    <t>741 354</t>
  </si>
  <si>
    <t>SVORKA PARALELNÍ PRO DVA KRUHOVÉ VODIČ NEREZ</t>
  </si>
  <si>
    <t>741 355</t>
  </si>
  <si>
    <t>SVORKA PARALELNÍ PRO DVA KRUHOVÉ VODIČ FeZn</t>
  </si>
  <si>
    <t>741 356</t>
  </si>
  <si>
    <t>SVORKA SPOJOVACÍ BEZ MEZIDEST. PRO DVA KRUHOVÉ A PLOCHÉ VODIČE</t>
  </si>
  <si>
    <t>741 357</t>
  </si>
  <si>
    <t>SVORKA SPOJOVACÍ PRO ARMOVÁNÍ - SVORKA T, KŘÍŽOVÁ A PARALELNÍ</t>
  </si>
  <si>
    <t>741 358</t>
  </si>
  <si>
    <t>SVORKA ZKUŠEBNÍ UNI PRO DVA KRUHOVÉ VODIČE</t>
  </si>
  <si>
    <t>741 359</t>
  </si>
  <si>
    <t>DRÁT AlMgSi 8mm MĚKKÝ KE STÁČENÍ - 20kg</t>
  </si>
  <si>
    <t>741 360</t>
  </si>
  <si>
    <t>DRÁT FeZn 10mm (50um VRSTVA ZINKU) - 50kg</t>
  </si>
  <si>
    <t>741 361</t>
  </si>
  <si>
    <t>PÁSKOVÝ ZEMNIČ FeZn 30X4 - 25kg</t>
  </si>
  <si>
    <t>741 362</t>
  </si>
  <si>
    <t>ZÁVITOVÁ TYČ</t>
  </si>
  <si>
    <t>741 363</t>
  </si>
  <si>
    <t>CHEMICKÁ KOTVA FISCHER FIS VL 300T</t>
  </si>
  <si>
    <t>741 364</t>
  </si>
  <si>
    <t>A1010 ASFALTOVÝ LAK, IZOLAČNÍ NÁTĚR, BARVY LAKY HOSTIVAŘ</t>
  </si>
  <si>
    <t>998741101T00</t>
  </si>
  <si>
    <t xml:space="preserve">Přesun hmot pro elektroinstalace, výšky do 12 m </t>
  </si>
  <si>
    <t>210220005U00</t>
  </si>
  <si>
    <t>Montáž uzemňovací pásky FeZn -30x4 na distanční podpěry DEHN</t>
  </si>
  <si>
    <t>210220010R00</t>
  </si>
  <si>
    <t xml:space="preserve">Nátěr zemnícího pásku do 120 mm2 </t>
  </si>
  <si>
    <t>210220021RVZ</t>
  </si>
  <si>
    <t>Vedení uzemňovací v zemi FeZn pr. 10mm včetně přípravy vývodů zemniče a připojení RE</t>
  </si>
  <si>
    <t>210220101RTK</t>
  </si>
  <si>
    <t xml:space="preserve">Montáž a připojení CUI vodiče </t>
  </si>
  <si>
    <t>210220101RTV</t>
  </si>
  <si>
    <t xml:space="preserve">Vodiče svodové AlMgSi 8mm do stěny a na okap </t>
  </si>
  <si>
    <t>210220101RVK</t>
  </si>
  <si>
    <t xml:space="preserve">Vodiče vedení AlMgSi 8mm na střeše </t>
  </si>
  <si>
    <t>210220211R00</t>
  </si>
  <si>
    <t>Tyč jímací s upevněním délka 1,5 včetně vyrovnání svislosti</t>
  </si>
  <si>
    <t>210220301R00</t>
  </si>
  <si>
    <t>Svorka hromosvodová do 2 šroubů /SS, SZ, SO/ včetně propojů armování základové desky</t>
  </si>
  <si>
    <t>210220302R00</t>
  </si>
  <si>
    <t xml:space="preserve">Svorka hromosvodová nad 2 šrouby /ST, SJ, SR, atd/ </t>
  </si>
  <si>
    <t>210220303U00</t>
  </si>
  <si>
    <t xml:space="preserve">Mtž svorka hromosvod S0 okap žlaby a na oplechov. </t>
  </si>
  <si>
    <t>210220401R00</t>
  </si>
  <si>
    <t xml:space="preserve">Označení svodu štítky, smaltované, umělá hmota </t>
  </si>
  <si>
    <t>210220431RV1</t>
  </si>
  <si>
    <t xml:space="preserve">Tvarové úpravy vedení </t>
  </si>
  <si>
    <t>210220459R00</t>
  </si>
  <si>
    <t xml:space="preserve">Lešení visuté, lanová sedačka/Abeille/ </t>
  </si>
  <si>
    <t>Oborová přirážka</t>
  </si>
  <si>
    <t>HD1205HR1 Popůvky novostavba šaten - Hromosvod</t>
  </si>
  <si>
    <t>SO 09</t>
  </si>
  <si>
    <t>Nový domovní rozvod vzduchotechniky</t>
  </si>
  <si>
    <t>SO 09 Nový domovní rozvod vzduchotechniky</t>
  </si>
  <si>
    <t>HD1205N2B</t>
  </si>
  <si>
    <t>Novostavba šaten Popůvky - vzduchotechnika</t>
  </si>
  <si>
    <t>713392555UK1</t>
  </si>
  <si>
    <t xml:space="preserve">Izolace protipožární </t>
  </si>
  <si>
    <t>713421111RK1</t>
  </si>
  <si>
    <t xml:space="preserve">Izolace potrubí tepelná </t>
  </si>
  <si>
    <t>998713102R00</t>
  </si>
  <si>
    <t xml:space="preserve">Přesun hmot pro izolace tepelné, výšky do 12 m </t>
  </si>
  <si>
    <t>7201</t>
  </si>
  <si>
    <t>Vzduchotechnika</t>
  </si>
  <si>
    <t>7201 Vzduchotechnika</t>
  </si>
  <si>
    <t>728111115R00</t>
  </si>
  <si>
    <t xml:space="preserve">Montáž potrubí plechového čtyřhranného do 0,22 m2 </t>
  </si>
  <si>
    <t>728112112R00</t>
  </si>
  <si>
    <t>Montáž potrubí plech. kruhového d 100-160 včetně tvarovek a materiálu</t>
  </si>
  <si>
    <t>PR.100MM:1</t>
  </si>
  <si>
    <t>PR. 150MM:9</t>
  </si>
  <si>
    <t>PR. 160MM:17</t>
  </si>
  <si>
    <t>01A</t>
  </si>
  <si>
    <t xml:space="preserve">Tlumič hluku LDC 150-600 </t>
  </si>
  <si>
    <t>4291111K1</t>
  </si>
  <si>
    <t>Vyústka regulační do čtvercového potrubí 700x100</t>
  </si>
  <si>
    <t>4291111K2</t>
  </si>
  <si>
    <t>Vyústka regulační do čtvercového potrubí 400x200</t>
  </si>
  <si>
    <t>4291111K3</t>
  </si>
  <si>
    <t>Vyústka regulační do čvercového potrubí 300x100</t>
  </si>
  <si>
    <t>4291111K4</t>
  </si>
  <si>
    <t>Výustka regulační do kruhového potrubí 300x75</t>
  </si>
  <si>
    <t>4291111K5</t>
  </si>
  <si>
    <t>Výustka regulační do čtvercového potrubí 300x75</t>
  </si>
  <si>
    <t>4291111K6</t>
  </si>
  <si>
    <t>Vyústka regulační do kruhového potrubí 150x75</t>
  </si>
  <si>
    <t>42911570.K</t>
  </si>
  <si>
    <t>Ventilátor RVK 160E2 sileo</t>
  </si>
  <si>
    <t>42911570.K1</t>
  </si>
  <si>
    <t>Ventilátor RVK 150E2 sileo</t>
  </si>
  <si>
    <t>42911763K1</t>
  </si>
  <si>
    <t>Klapka přetlaková zpětná RSK 160</t>
  </si>
  <si>
    <t>42911763K2</t>
  </si>
  <si>
    <t>Klapka přetlaková zpětná RSK 150</t>
  </si>
  <si>
    <t>42953053K1</t>
  </si>
  <si>
    <t>Protidešťová žaluzie 500x200 atyp.</t>
  </si>
  <si>
    <t>429537V01</t>
  </si>
  <si>
    <t>VZT jednotka s rekuperací Systemair Topvex TR06 EL-L-CAV</t>
  </si>
  <si>
    <t>42972150K1</t>
  </si>
  <si>
    <t>Hlavice výfuková velikost 150</t>
  </si>
  <si>
    <t>42972151K1</t>
  </si>
  <si>
    <t>Hlavice výfuková velikost 160</t>
  </si>
  <si>
    <t>42976250K1</t>
  </si>
  <si>
    <t>Tlumič hluku LDC 160-600</t>
  </si>
  <si>
    <t>42976251K1</t>
  </si>
  <si>
    <t>Tlumič hluku LDR 50-25</t>
  </si>
  <si>
    <t>42980042V</t>
  </si>
  <si>
    <t>Trouba rovná čtyřhr. obv. 1,6m potrubí 1 Pz plech + 24% tvarovek</t>
  </si>
  <si>
    <t>5513803015K1</t>
  </si>
  <si>
    <t>Klapka uzavírací EFD/S 50-25</t>
  </si>
  <si>
    <t>59160851K1</t>
  </si>
  <si>
    <t>Hlavice výdechová 500x250 atyp.</t>
  </si>
  <si>
    <t>5921111K1</t>
  </si>
  <si>
    <t>Montážní a doplňkový materiál</t>
  </si>
  <si>
    <t>59660205</t>
  </si>
  <si>
    <t>Mřížka ochranná větrací 100 univerzální</t>
  </si>
  <si>
    <t>998728102R00</t>
  </si>
  <si>
    <t xml:space="preserve">Přesun hmot pro vzduchotechniku, výšky do 12 m </t>
  </si>
  <si>
    <t>904      R00</t>
  </si>
  <si>
    <t xml:space="preserve">Stavební úpravy včetně materiálu </t>
  </si>
  <si>
    <t>783</t>
  </si>
  <si>
    <t>Nátěry</t>
  </si>
  <si>
    <t>783 Nátěry</t>
  </si>
  <si>
    <t>783425350RK1</t>
  </si>
  <si>
    <t>Nátěr syntet. potrubí Z +2x +1x email dle dodavatele pro daný typ potrubí - odhad</t>
  </si>
  <si>
    <t>M24</t>
  </si>
  <si>
    <t>Montáže vzduchotechnických zařízení</t>
  </si>
  <si>
    <t>M24 Montáže vzduchotechnických zařízení</t>
  </si>
  <si>
    <t>240010058RV1</t>
  </si>
  <si>
    <t xml:space="preserve">Montáž ventiátoru RVK 160E2 sileo </t>
  </si>
  <si>
    <t>240010059R00</t>
  </si>
  <si>
    <t xml:space="preserve">Montáž ventilátoru RVK 150E2 sileo </t>
  </si>
  <si>
    <t>240060216RK2</t>
  </si>
  <si>
    <t xml:space="preserve">Montáž klapky RSK 150 </t>
  </si>
  <si>
    <t>240060217RK1</t>
  </si>
  <si>
    <t xml:space="preserve">Montáž klapky RSK 160 </t>
  </si>
  <si>
    <t>240070053RV1</t>
  </si>
  <si>
    <t xml:space="preserve">Montáž tlumiče hluku LDC 150-600 </t>
  </si>
  <si>
    <t>240070057RV1</t>
  </si>
  <si>
    <t xml:space="preserve">Montáž tlumiče hluku LDC 160-600 </t>
  </si>
  <si>
    <t>240070062RK1</t>
  </si>
  <si>
    <t xml:space="preserve">Montáž tlumiče hluku LDR 50-25 </t>
  </si>
  <si>
    <t>240070593R0K</t>
  </si>
  <si>
    <t xml:space="preserve">Montáž klapky EFD/S 50-25 </t>
  </si>
  <si>
    <t>429537V01B</t>
  </si>
  <si>
    <t>VZT jednotka s rekuperací Systemair Topvex TR06 EL-L-CAV - montáž</t>
  </si>
  <si>
    <t>728211715RV1</t>
  </si>
  <si>
    <t xml:space="preserve">Montáž stříšky nebo hlavice plech.4hran.do 0,22 m2 </t>
  </si>
  <si>
    <t>728212712RV1</t>
  </si>
  <si>
    <t xml:space="preserve">Montáž střišky nebo hlavice plech.kruh.do d 200 mm </t>
  </si>
  <si>
    <t>42952648V1</t>
  </si>
  <si>
    <t>Manžeta pružná DS 50-25</t>
  </si>
  <si>
    <t>904      R03</t>
  </si>
  <si>
    <t xml:space="preserve">Hzs-zkousky v ramci montaz.praci </t>
  </si>
  <si>
    <t>HD1205N2B Novostavba šaten Popůvky - vzduchotechnika</t>
  </si>
  <si>
    <t>SO04-06+10</t>
  </si>
  <si>
    <t>Plynov. přípojka/ Vodovod/ Kanalizace/ Topení+TÚV</t>
  </si>
  <si>
    <t>SO04-06+10 Plynov. přípojka/ Vodovod/ Kanalizace/ Topení+TÚV</t>
  </si>
  <si>
    <t>HD1205ZTI2</t>
  </si>
  <si>
    <t>Novostavba šaten Popůvky - ZTI</t>
  </si>
  <si>
    <t>893152111RV2</t>
  </si>
  <si>
    <t xml:space="preserve">Montáž šachty vodoměrné </t>
  </si>
  <si>
    <t>Vodovodní přípojka z trub polyetylénových D 40-63 hloubka 1,2 m (do technické místnosti)</t>
  </si>
  <si>
    <t>841230112RAB</t>
  </si>
  <si>
    <t>Plynovod z PE, D 40 mm, hl. 1,2 m vč. zem.prací s podsypem štěrkopískem, bede se dělat? (57m)</t>
  </si>
  <si>
    <t>894431311RBA</t>
  </si>
  <si>
    <t>Šachta, D 425 mm, dl.šach.roury 1,50 m, přímá dno KG D 160 mm, poklop litina 12,5 t</t>
  </si>
  <si>
    <t>28697274</t>
  </si>
  <si>
    <t>Šachta vodoměrná ENVI-PUR s komp. poklop. k obsyp.</t>
  </si>
  <si>
    <t>953761133R00</t>
  </si>
  <si>
    <t xml:space="preserve">Odvětrání troubami PVC kruhovými 160x3,2 mm </t>
  </si>
  <si>
    <t>721171239R00</t>
  </si>
  <si>
    <t xml:space="preserve">Tvarovka k připojení závěsného WC HL227, D 90/110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</si>
  <si>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</si>
  <si>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</si>
  <si>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</si>
  <si>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</si>
  <si>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</si>
  <si>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</si>
  <si>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721211506T00</t>
  </si>
  <si>
    <t>Vpusť Ravak 16 cm nerez lesk vlnky X01435</t>
  </si>
  <si>
    <t>721213316T00</t>
  </si>
  <si>
    <t>Sprchový žlab Tece Drainline 115 cm nerez lesk včetně roštu pro vložení dlažby a plastových noh</t>
  </si>
  <si>
    <t>72121331KT00</t>
  </si>
  <si>
    <t>Sprchový žlab Tece Linus 64 cm nerez lesk 15.101.070, vč. roštu pro vložení dlažby a noh</t>
  </si>
  <si>
    <t>721273150RT1</t>
  </si>
  <si>
    <t>Hlavice ventilační přivětrávací HL900 přivzdušňovací ventil HL900, D 50/75/110 mm</t>
  </si>
  <si>
    <t>721290112RV1</t>
  </si>
  <si>
    <t xml:space="preserve">Zkouška těsnosti kanalizace vodou do DN 200 </t>
  </si>
  <si>
    <t>SPLAŠKOVÁ KANALIZACE PO ŠACHTU:18,5+6+4+2+6+6+4+4+8</t>
  </si>
  <si>
    <t>721200001RA0</t>
  </si>
  <si>
    <t xml:space="preserve">Kanalizace vnitřní připojovací, PP, D 50x1,8 mm </t>
  </si>
  <si>
    <t>721200002RA0</t>
  </si>
  <si>
    <t xml:space="preserve">Kanalizace vnitřní odpadní PP, D 110 x 2,7 mm </t>
  </si>
  <si>
    <t>998721101R00</t>
  </si>
  <si>
    <t xml:space="preserve">Přesun hmot pro vnitřní kanalizaci, výšky do 6 m </t>
  </si>
  <si>
    <t>722161115T00</t>
  </si>
  <si>
    <t>Potrubí měď s tvarovkami Geberit Mapress D 28 x 1 vodovod</t>
  </si>
  <si>
    <t>722161117VK1</t>
  </si>
  <si>
    <t>Potrubí měď s tvarovkami Geberit Mapress D 42 x1,5 vodovod</t>
  </si>
  <si>
    <t>722181244VK1</t>
  </si>
  <si>
    <t>Izolace návleková MIRELON STABIL tl. stěny 20 mm vnitřní průměr 28 mm</t>
  </si>
  <si>
    <t>722181244VK2</t>
  </si>
  <si>
    <t>Izolace návleková MIRELON STABIL tl. stěny 20 mm vnitřní průměr 42 mm</t>
  </si>
  <si>
    <t>722220112R00</t>
  </si>
  <si>
    <t xml:space="preserve">Nástěnka K 247, pro výtokový ventil G 3/4 </t>
  </si>
  <si>
    <t>722231285R00</t>
  </si>
  <si>
    <t xml:space="preserve">Ventil redukční membránový PN1,6, G 6/4 (DN 40) </t>
  </si>
  <si>
    <t>722237665R00</t>
  </si>
  <si>
    <t xml:space="preserve">Klapka zpětná,2xvnitřní závit GIACOMINI N5 DN 40 </t>
  </si>
  <si>
    <t>722238115R00</t>
  </si>
  <si>
    <t xml:space="preserve">Kohout kulový,2xvnitřní závit DN 40 </t>
  </si>
  <si>
    <t>722238316R00</t>
  </si>
  <si>
    <t xml:space="preserve">Ventil uzav.přímý, 2xvnitř.  DN 40 </t>
  </si>
  <si>
    <t>722239103R00</t>
  </si>
  <si>
    <t>Montáž vodovodních armatur 2závity, G 1 mimo již uvedené - odhad</t>
  </si>
  <si>
    <t>722239105RV1</t>
  </si>
  <si>
    <t>Montáž vodovodních armatur 2závity, G 6/4 mimo uvedené ventily - odhad</t>
  </si>
  <si>
    <t>722280106R00</t>
  </si>
  <si>
    <t xml:space="preserve">Tlaková zkouška vodovodního potrubí </t>
  </si>
  <si>
    <t>722290234R00</t>
  </si>
  <si>
    <t xml:space="preserve">Proplach a dezinfekce vodovod.potrubí </t>
  </si>
  <si>
    <t>734163413T00</t>
  </si>
  <si>
    <t xml:space="preserve">Montáž filtru INFINITY BWT s připojov. modulem HWT </t>
  </si>
  <si>
    <t>soubor</t>
  </si>
  <si>
    <t>722200004RAB</t>
  </si>
  <si>
    <t>Vodovod, potrubí polyetylenové D 40x4,3mm, ochrana ochrana potrubí skruží Mirelon - v zemi</t>
  </si>
  <si>
    <t>7 311 111</t>
  </si>
  <si>
    <t>546308 SEPARÁTOR NEČISTOT CALEFFI S MAGNETEM 6/4' - HORIZONTÁLNÍ, KÓD 43698</t>
  </si>
  <si>
    <t>7 311 127</t>
  </si>
  <si>
    <t>FILTR NA VODU INFINITY - BWT PŘIPOJOVACÍ MODUL HWT  S REDUKČNÍM VENTILEM, KÓD 50961</t>
  </si>
  <si>
    <t>7 311 128</t>
  </si>
  <si>
    <t>FILTR NA VODU S AUTOMATICKÝM PROPLACHEM BWT filtr INFINITY automat 6/4' - 2' 10191</t>
  </si>
  <si>
    <t>7 311 131</t>
  </si>
  <si>
    <t>HAVARIJNÍ VENT. NA VODU 620B, DN40 + CGA, KLAPKA S ELEKTROPOH. A HAVAR. FUNKCÍ - 620B040C321</t>
  </si>
  <si>
    <t>7 311 150</t>
  </si>
  <si>
    <t>POJISTNÝ VENTIL 6 BAR, G 1/2' F/F KÓD 11903</t>
  </si>
  <si>
    <t>998722101R00</t>
  </si>
  <si>
    <t xml:space="preserve">Přesun hmot pro vnitřní vodovod, výšky do 6 m </t>
  </si>
  <si>
    <t>723</t>
  </si>
  <si>
    <t>Vnitřní plynovod</t>
  </si>
  <si>
    <t>723 Vnitřní plynovod</t>
  </si>
  <si>
    <t>723190253VK</t>
  </si>
  <si>
    <t xml:space="preserve">Vyvedení a upevnění plynovodních výpustek DN 25 </t>
  </si>
  <si>
    <t>723190907R00</t>
  </si>
  <si>
    <t xml:space="preserve">Odvzdušnění a napuštění plynového potrubí </t>
  </si>
  <si>
    <t>723235113R00</t>
  </si>
  <si>
    <t xml:space="preserve">Kohout kulový,vnitřní-vnitřní z. IVAR.KK G51 DN 25 </t>
  </si>
  <si>
    <t>723235513R00</t>
  </si>
  <si>
    <t xml:space="preserve">Kohout kul.protipož.přímý,FireBag,IVAR.G2T10 DN 25 </t>
  </si>
  <si>
    <t>723239103RV1</t>
  </si>
  <si>
    <t xml:space="preserve">Montáž havarijního plynového uzávěru </t>
  </si>
  <si>
    <t>723100002RA0</t>
  </si>
  <si>
    <t xml:space="preserve">Plynovod vnitřní, potrubí ocelové černé DN 25 </t>
  </si>
  <si>
    <t>7 311 130</t>
  </si>
  <si>
    <t>HAVARIJNÍ VENTIL NA PLYN  S RYCHLÝM OTEVÍRÁNÍM A ZAVÍRÁNÍM - VMR35-5Ex</t>
  </si>
  <si>
    <t>7 311 148</t>
  </si>
  <si>
    <t>PLYNOVÝ FILTR 1' FG3-6</t>
  </si>
  <si>
    <t>998723101R00</t>
  </si>
  <si>
    <t xml:space="preserve">Přesun hmot pro vnitřní plynovod, výšky do 6 m </t>
  </si>
  <si>
    <t>723190909R00</t>
  </si>
  <si>
    <t xml:space="preserve">Zkouška tlaková  plynového potrubí </t>
  </si>
  <si>
    <t>905      R01</t>
  </si>
  <si>
    <t>Hzs-revize provoz.souboru a st.obj. Revize</t>
  </si>
  <si>
    <t>725</t>
  </si>
  <si>
    <t>Zařizovací předměty</t>
  </si>
  <si>
    <t>725 Zařizovací předměty</t>
  </si>
  <si>
    <t>725014JD1T00</t>
  </si>
  <si>
    <t>Klozet závěsný  JIKA DEEP se zadním odpadem H8206420000001</t>
  </si>
  <si>
    <t>725014JP1T00</t>
  </si>
  <si>
    <t>Klozet závěsný  JIKA PURE se zadním odpadem H8204231000001</t>
  </si>
  <si>
    <t>725016105RV1</t>
  </si>
  <si>
    <t>Pisoár DOMINO ovládání automatické, bílý H8411010004871</t>
  </si>
  <si>
    <t>7250161K1T00</t>
  </si>
  <si>
    <t>Napájecí zdroj Jika Sanela pro 5 ventilů 5012</t>
  </si>
  <si>
    <t>7250171K1T00</t>
  </si>
  <si>
    <t xml:space="preserve">Umyvadlo KOLO TWINS 64x46cm </t>
  </si>
  <si>
    <t>7250171K2T00</t>
  </si>
  <si>
    <t>Umyvadlo IDEAL STANDARD Contour 21 60x55,5cm</t>
  </si>
  <si>
    <t>725017337T00</t>
  </si>
  <si>
    <t xml:space="preserve">Umývátko ROCA THE GAP 45X42cm </t>
  </si>
  <si>
    <t>725019101R00</t>
  </si>
  <si>
    <t xml:space="preserve">Výlevka stojící MIRA 5104.6 s plastovou mřížkou </t>
  </si>
  <si>
    <t>725119401R00</t>
  </si>
  <si>
    <t xml:space="preserve">Montáž předstěnových systémů pro zazdění </t>
  </si>
  <si>
    <t>72522910KT00</t>
  </si>
  <si>
    <t xml:space="preserve">Stěna pisoárová Jika Split H8476010000001 </t>
  </si>
  <si>
    <t>725239103R00</t>
  </si>
  <si>
    <t xml:space="preserve">Montáž bidetu závěsného </t>
  </si>
  <si>
    <t>725249101R00</t>
  </si>
  <si>
    <t xml:space="preserve">Montáž sprchových zástěn </t>
  </si>
  <si>
    <t>725249103T00</t>
  </si>
  <si>
    <t>Sprch.  zástěna Walk-in 77x200 cm Swiss Aqua Techn SIKOWI80</t>
  </si>
  <si>
    <t>72524910KT00</t>
  </si>
  <si>
    <t xml:space="preserve">Sprchové rameno Optima chrom OPH007 120cm </t>
  </si>
  <si>
    <t>72524910OT00</t>
  </si>
  <si>
    <t xml:space="preserve">Hlavová sprcha Optima chrom OPH008 </t>
  </si>
  <si>
    <t>725291146T00</t>
  </si>
  <si>
    <t xml:space="preserve">Madlo sklopné nerez Bemeta Help 82,9cm  301102281 </t>
  </si>
  <si>
    <t>72529114KT00</t>
  </si>
  <si>
    <t>Zrcadlo výklopné Bemeta Help 301401034 400x600</t>
  </si>
  <si>
    <t>725291171T00</t>
  </si>
  <si>
    <t>Sedátko Jika Pure H8936113000631 s měkkým zavíráním</t>
  </si>
  <si>
    <t>72529117KT00</t>
  </si>
  <si>
    <t xml:space="preserve">Prkénko Jika Deep H8932823000631 </t>
  </si>
  <si>
    <t>725515102RZ2</t>
  </si>
  <si>
    <t>Zařizovací předměty - montáž zednické výpomoci</t>
  </si>
  <si>
    <t>7258141K1T00</t>
  </si>
  <si>
    <t xml:space="preserve">Ventil rohový s filtrem SHELL Comfort </t>
  </si>
  <si>
    <t>7258231K1T00</t>
  </si>
  <si>
    <t>Baterie umyvadlová stoján. ruční OPTIMA CUBE WAY 13cm</t>
  </si>
  <si>
    <t>725823815RT1</t>
  </si>
  <si>
    <t>Baterie termostaticka dřezová stojánková standardní</t>
  </si>
  <si>
    <t>725823815T00</t>
  </si>
  <si>
    <t>Dřezová baterie Novaservis Metalia 55 55070.9</t>
  </si>
  <si>
    <t>725823816T00</t>
  </si>
  <si>
    <t>Baterie umyv. stojánková Hansgrohe FOCUS 14,9cm 31914000</t>
  </si>
  <si>
    <t>725835113R00</t>
  </si>
  <si>
    <t xml:space="preserve">Baterie vanová nástěnná ruční, vč. příslušenstvím </t>
  </si>
  <si>
    <t>725845111T00</t>
  </si>
  <si>
    <t>Sprchová baterie Optima Cube Way CU 215 včetně podomítkového tělesa</t>
  </si>
  <si>
    <t>725845112T00</t>
  </si>
  <si>
    <t>Sprchová baterie Optima Cube Way CU 210 včetně podomítkového tělesa - chrom</t>
  </si>
  <si>
    <t>725849302T00</t>
  </si>
  <si>
    <t xml:space="preserve">Držák sprchy Optima chrom OPH035 </t>
  </si>
  <si>
    <t>725851007R00</t>
  </si>
  <si>
    <t xml:space="preserve">Odtoková souprava pro dřezy PP HL22 D 40 mm </t>
  </si>
  <si>
    <t>725860107T00</t>
  </si>
  <si>
    <t xml:space="preserve">Sifon OPTIMA SIFMLUX </t>
  </si>
  <si>
    <t>725860214T00</t>
  </si>
  <si>
    <t>MULTI sifon umyvadlový vtok CR DN40 E957CR</t>
  </si>
  <si>
    <t>726211371T00</t>
  </si>
  <si>
    <t xml:space="preserve">Ruční sprcha Optima chrom OPH020 + hadice OP085 </t>
  </si>
  <si>
    <t>28696705K1</t>
  </si>
  <si>
    <t>WC tlačítko Geberit Sigma plast chrom mat 115.883.KN.1</t>
  </si>
  <si>
    <t>55161635K1</t>
  </si>
  <si>
    <t>Manžeta-gum.redukce 32-50 (E472H) MANZ3250</t>
  </si>
  <si>
    <t>55484440.K2</t>
  </si>
  <si>
    <t>Set pro Walk-in Swiss Aqua Technologies Walk-in SIKOWIPROFIL</t>
  </si>
  <si>
    <t>55484440.K3</t>
  </si>
  <si>
    <t>Upev. ram. 120 cm Swiss Aqua Technologies Walk-in SIKOZAV1</t>
  </si>
  <si>
    <t>64286105V</t>
  </si>
  <si>
    <t>Sada instalační k umyvadlům</t>
  </si>
  <si>
    <t>998725101R00</t>
  </si>
  <si>
    <t xml:space="preserve">Přesun hmot pro zařizovací předměty, výšky do 6 m </t>
  </si>
  <si>
    <t>726</t>
  </si>
  <si>
    <t>Instalační prefabrikáty</t>
  </si>
  <si>
    <t>726 Instalační prefabrikáty</t>
  </si>
  <si>
    <t>726211124T00</t>
  </si>
  <si>
    <t xml:space="preserve">Modul-WC Geberit Kombifix 110.300.00.5 </t>
  </si>
  <si>
    <t>726212341T00</t>
  </si>
  <si>
    <t xml:space="preserve">Modul - Jika podomítkový pro urinál H893601 </t>
  </si>
  <si>
    <t>998726122R00</t>
  </si>
  <si>
    <t xml:space="preserve">Přesun hmot pro předstěnové systémy, výšky do 12 m </t>
  </si>
  <si>
    <t>731</t>
  </si>
  <si>
    <t>Kotelny</t>
  </si>
  <si>
    <t>731 Kotelny</t>
  </si>
  <si>
    <t>731249312T00</t>
  </si>
  <si>
    <t>Montáž kotle JUNKERS ZBR42-3A firmou JUNKERS</t>
  </si>
  <si>
    <t>732111135R00</t>
  </si>
  <si>
    <t>Montáž tělesa rozdělovače/sběrače  170kW HV80/125 - 3 Regulus (3 cestný)</t>
  </si>
  <si>
    <t>732219375RV1</t>
  </si>
  <si>
    <t xml:space="preserve">Montáž zásobníků stojat.PN 2,5/1,6, do 1000 l </t>
  </si>
  <si>
    <t>732229611T00</t>
  </si>
  <si>
    <t xml:space="preserve">Montáž protiproudého výměníku 170kW </t>
  </si>
  <si>
    <t>732291915R00</t>
  </si>
  <si>
    <t xml:space="preserve">Napuštění výměníků a ohříváků vodou do 1000 l </t>
  </si>
  <si>
    <t>732331518T00</t>
  </si>
  <si>
    <t>Nádoby expanzní tlakové AQUASYSTEM VAV 150 na pitnou vodu</t>
  </si>
  <si>
    <t>732331519T00</t>
  </si>
  <si>
    <t>Nádoby expanzní tlakové JUNKERS MAG 150 pro vytápění</t>
  </si>
  <si>
    <t>732421314T00</t>
  </si>
  <si>
    <t xml:space="preserve">Čerpadlo cirkulační Grundfos ALPHA 3 </t>
  </si>
  <si>
    <t>73242131KT00</t>
  </si>
  <si>
    <t xml:space="preserve">Čerpadlo oběhové Grundfos MAGNA 3 - 25/100 </t>
  </si>
  <si>
    <t>731 111250</t>
  </si>
  <si>
    <t>Montážní práce na zařízení a regualci kotelny mimo již uvedené - odhad</t>
  </si>
  <si>
    <t>hod</t>
  </si>
  <si>
    <t>484173125K1</t>
  </si>
  <si>
    <t>Kaskáda 2 kotlů  JUNKERS ZBR42-3A KÓD 7 738 502 539</t>
  </si>
  <si>
    <t>48481370.I</t>
  </si>
  <si>
    <t>Přísluš.-přip.konzola expanzních nádob</t>
  </si>
  <si>
    <t>7 311 112</t>
  </si>
  <si>
    <t>ANULOID PRO KOTLE DO 170kW HW 90</t>
  </si>
  <si>
    <t>7 311 113</t>
  </si>
  <si>
    <t>BEZPEČNOSTNÍ SKUPINA S IZOLACÍ PRO ZÁSOBNÍK KÓD 9797</t>
  </si>
  <si>
    <t>7 311 114</t>
  </si>
  <si>
    <t>ČERPADLOVÁ SKUPINA CS2 MIX ZV W 5/4F PRO PODLAHOVKY</t>
  </si>
  <si>
    <t>7 311 115</t>
  </si>
  <si>
    <t>ČIDLO TEPLOTY NTC PRO TV - SET JUNKERS SF4 KÓD 7735502289</t>
  </si>
  <si>
    <t>7 311 116</t>
  </si>
  <si>
    <t>ČIDLO VENKOVNÍ TEPLOTY AF čidlo 7716780263</t>
  </si>
  <si>
    <t>7 311 117</t>
  </si>
  <si>
    <t>DEMINERALIZAČNÍ PATRONA VES Mini plus, KÓD 7738320206</t>
  </si>
  <si>
    <t>7 311 118</t>
  </si>
  <si>
    <t>DESKOVÝ VÝMĚNÍK DO 200kW SWEP B16Hx60</t>
  </si>
  <si>
    <t>7 311 119</t>
  </si>
  <si>
    <t>DETEKTOR ÚNIKU HOŘLAVÝCH PLYNŮ (ZEMNÍ PLYN..) GS 133</t>
  </si>
  <si>
    <t>7 311 121</t>
  </si>
  <si>
    <t>DRŽÁK NA ZEĎ PRO 5/4' OT. OKRUHY KÓD 17599</t>
  </si>
  <si>
    <t>7 311 122</t>
  </si>
  <si>
    <t>DRŽÁK NA ZEĎ PRO ANULOID</t>
  </si>
  <si>
    <t>7 311 125</t>
  </si>
  <si>
    <t>EXTERNÍ SPÍNACÍ MODUL BOSCH MS 100</t>
  </si>
  <si>
    <t>7 311 126</t>
  </si>
  <si>
    <t>FILTR NA VODU ATLAS FILTRI SENIOR BIG 10' S ODKALENÍM PŘIPOJENÍ 1'  - před napouštění kotlů</t>
  </si>
  <si>
    <t>7 311 129</t>
  </si>
  <si>
    <t>FILTR S MAGNETEM - FLAMCOVENT CLEAN SMART ODLUČ. NEČISTOT I VZDUCHU 1 1' KÓD FL 30045</t>
  </si>
  <si>
    <t>7 311 132</t>
  </si>
  <si>
    <t>HLÍDAČ TEPLOTY JUNKERS TB1 KÓD 7719002255</t>
  </si>
  <si>
    <t>7 311 134</t>
  </si>
  <si>
    <t>IZOLACE NA AKUMULAČNÍ NÁDRŽ NEODUL LB PP 80 mm - NAD 1000 V3</t>
  </si>
  <si>
    <t>7 311 135</t>
  </si>
  <si>
    <t>JÍMAČ KONDENZÁTU JUNKERS Č. 885</t>
  </si>
  <si>
    <t>7 311 137</t>
  </si>
  <si>
    <t>KULOVÝ KOHOUT F/F 5/4', KÓD 11968</t>
  </si>
  <si>
    <t>7 311 138</t>
  </si>
  <si>
    <t>KULOVÝ KOHOUT K OBĚH. ČERPADLU 6/4' FuxCu20 KÓD 16448</t>
  </si>
  <si>
    <t>7 311 140</t>
  </si>
  <si>
    <t>KULOVÝ KOUHOUT 6/4' DN40 FF PN25 KÓD BV3203-64</t>
  </si>
  <si>
    <t>7 311 142</t>
  </si>
  <si>
    <t>MAGNETICKÝ ODLUČOVAČ NEČISTOT 3/4' IG S IZOLACÍ KÓD 7738330167</t>
  </si>
  <si>
    <t>7 311 143</t>
  </si>
  <si>
    <t>NEUTRALIZAČNÍ BOX JUNKERS NB 100 KÓD 7719001994</t>
  </si>
  <si>
    <t>7 311 147</t>
  </si>
  <si>
    <t>ODKOUŘENÍ</t>
  </si>
  <si>
    <t>7 311 149</t>
  </si>
  <si>
    <t>POJISTNÝ VENTIL 2,5 BAR, G 1/2' F/F KÓD 11897</t>
  </si>
  <si>
    <t>7 311 151</t>
  </si>
  <si>
    <t>POMOCNÝ MATERIÁL - KOTEL</t>
  </si>
  <si>
    <t>7 311 152</t>
  </si>
  <si>
    <t>PŘÍLOŽNÉ ČIDLO TEPLOTY 01HT-1C</t>
  </si>
  <si>
    <t>7 311 153</t>
  </si>
  <si>
    <t>REDUKČNÍ VENTIL NA VODU PN16 DN40 (6/4')/0,5-6BAR KÓD 142DN40</t>
  </si>
  <si>
    <t>7 311 154</t>
  </si>
  <si>
    <t>ROZDĚLOVAČ/SBĚRAČ 170kW - HV 80/125-3</t>
  </si>
  <si>
    <t>7 311 155</t>
  </si>
  <si>
    <t>ROZDVOJENÍ ODKAPU 1'S KLAPKAMI KÓD 265561</t>
  </si>
  <si>
    <t>7 311 156</t>
  </si>
  <si>
    <t>SMĚŠOVACÍ MODUL BOSCH MM 100</t>
  </si>
  <si>
    <t>7 311 157</t>
  </si>
  <si>
    <t>SOLÁRNÍ MODUL BOSCH CS 200</t>
  </si>
  <si>
    <t>7 311 158</t>
  </si>
  <si>
    <t>TEPLOMĚR 0-120°C PŘÍLOŽNÝ S PRUŽINKOU D63 KÓD 3042</t>
  </si>
  <si>
    <t>7 311 159</t>
  </si>
  <si>
    <t>TEPLOVODIVÁ PASTA SILIKONOVÁ EL25 TRANSPARENT 25ml  TUBA S APLIKÁTOREM</t>
  </si>
  <si>
    <t>7 311 160</t>
  </si>
  <si>
    <t>TERMOSTATICKÝ SMĚŠOVACÍ VENTIL BS-SL 09100</t>
  </si>
  <si>
    <t>7 311 163</t>
  </si>
  <si>
    <t>VENTIL PRO DOPOUŠTĚNÍ JUNKERS Č. 845</t>
  </si>
  <si>
    <t>7 311 164</t>
  </si>
  <si>
    <t>VENTIL VYPOUŠTĚCÍ G 3/4' M BEZ PÁČKY S VÍČKEM OZNAČENÍ 0062</t>
  </si>
  <si>
    <t>7 311 165</t>
  </si>
  <si>
    <t>ZÁCHYTNÝ SIFON ÚKAPŮ Č. 432 KÓD 7 719 000 763</t>
  </si>
  <si>
    <t>7 311 166</t>
  </si>
  <si>
    <t>ZÁSOBNÍK 1000L - AKUMULAČNÍ NÁDRŽ DRAŽICE - NAD 1000 V3</t>
  </si>
  <si>
    <t>7 311 167</t>
  </si>
  <si>
    <t>ZDROJ K DETEKTORU PLYNU GS 133 LT - 089.06</t>
  </si>
  <si>
    <t>7 311 168</t>
  </si>
  <si>
    <t>ZPĚTNÁ KLAPKA ART. 100E 1' - KÓD 60111</t>
  </si>
  <si>
    <t>7 311 169</t>
  </si>
  <si>
    <t>ZPĚTNÁ KLAPKA ART. 100E 5/4' - KÓD 60112</t>
  </si>
  <si>
    <t>7 311 170</t>
  </si>
  <si>
    <t>ZPĚTNÁ KLAPKA ART. 100E 6/4' - KÓD 60113</t>
  </si>
  <si>
    <t>7 311 174</t>
  </si>
  <si>
    <t>FITINKY PÁJECÍ Cu A MOSAZ</t>
  </si>
  <si>
    <t>7 311 175</t>
  </si>
  <si>
    <t>KASKÁDOVÝ MODUL PRO 4 KOTLE BOSCH MC400 KÓD 7738111002</t>
  </si>
  <si>
    <t>7 311 176</t>
  </si>
  <si>
    <t>EKVITERMNÍ REGULÁTOR BOSCH CW 400 KÓD 7738111083</t>
  </si>
  <si>
    <t>998731201R00</t>
  </si>
  <si>
    <t xml:space="preserve">Přesun hmot pro kotelny, výšky do 6 m </t>
  </si>
  <si>
    <t>733</t>
  </si>
  <si>
    <t>Rozvod potrubí</t>
  </si>
  <si>
    <t>733 Rozvod potrubí</t>
  </si>
  <si>
    <t>722181214RU3</t>
  </si>
  <si>
    <t>Izolace návleková MIRELON PRO tl. stěny 20 mm vnitřní průměr 38 mm</t>
  </si>
  <si>
    <t>733164105RT1</t>
  </si>
  <si>
    <t>Montáž potrubí z měděných trubek D 28 mm pájením na tvrdo - vytápění</t>
  </si>
  <si>
    <t>733164106RT1</t>
  </si>
  <si>
    <t>Montáž potrubí z měděných trubek D 35 mm pájením na tvrdo - vytápění</t>
  </si>
  <si>
    <t>733164107RT1</t>
  </si>
  <si>
    <t>Montáž potrubí z měděných trubek D 42 mm pájením na tvrdo - vytápění</t>
  </si>
  <si>
    <t>19631315K1</t>
  </si>
  <si>
    <t>Trubka měděná Hutmen 35 x 1,5 mm vytápění - kotelna</t>
  </si>
  <si>
    <t>19632695K1</t>
  </si>
  <si>
    <t>Trubka měděná  Cu 99 Hutmen tvrdá 28x1 mm vytápění</t>
  </si>
  <si>
    <t>VYTÁPĚNÍ:</t>
  </si>
  <si>
    <t>2NP K ROZDĚLOVAČŮM A DO 1NP:72+10</t>
  </si>
  <si>
    <t>1NP K ROZDĚLOVAČŮM:28</t>
  </si>
  <si>
    <t>KOTELNA:16</t>
  </si>
  <si>
    <t>19632736K1</t>
  </si>
  <si>
    <t>Trubka měděná  Cu 99 Hutmen tvrdá 42x1,5 mm vytápění - kotelna</t>
  </si>
  <si>
    <t>736</t>
  </si>
  <si>
    <t>Podlahové vytápění</t>
  </si>
  <si>
    <t>736 Podlahové vytápění</t>
  </si>
  <si>
    <t>736000040VK</t>
  </si>
  <si>
    <t>Podlahové vytápění Giacomini 1NP včetně reflexní fólie UPONOR</t>
  </si>
  <si>
    <t>736000040VK2</t>
  </si>
  <si>
    <t>Podlahové vytápění Giacomini 2NP včetně reflexní fólie UPNOR</t>
  </si>
  <si>
    <t>799</t>
  </si>
  <si>
    <t>Ostatní</t>
  </si>
  <si>
    <t>799 Ostatní</t>
  </si>
  <si>
    <t>904      11K</t>
  </si>
  <si>
    <t>Topná zkouška Topná zkouška</t>
  </si>
  <si>
    <t>KMPL</t>
  </si>
  <si>
    <t xml:space="preserve">Dílčí zkoušky </t>
  </si>
  <si>
    <t>HD1205ZTI2 Novostavba šaten Popůvky - ZTI</t>
  </si>
  <si>
    <t>Slepý rozpočet stavby</t>
  </si>
  <si>
    <t>Náves 32/25</t>
  </si>
  <si>
    <t>Popůvky</t>
  </si>
  <si>
    <t>66441</t>
  </si>
  <si>
    <t>00488275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</si>
</sst>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6" fillId="6" borderId="63" xfId="1" applyNumberFormat="1" applyFont="1" applyFill="1" applyBorder="1" applyAlignment="1">
      <alignment horizontal="left" wrapText="1"/>
    </xf>
    <xf numFmtId="49" fontId="17" fillId="0" borderId="64" xfId="0" applyNumberFormat="1" applyFont="1" applyBorder="1" applyAlignment="1">
      <alignment horizontal="left" wrapText="1"/>
    </xf>
    <xf numFmtId="4" fontId="16" fillId="6" borderId="65" xfId="1" applyNumberFormat="1" applyFont="1" applyFill="1" applyBorder="1" applyAlignment="1">
      <alignment horizontal="right" wrapText="1"/>
    </xf>
    <xf numFmtId="0" fontId="16" fillId="6" borderId="4" xfId="1" applyFont="1" applyFill="1" applyBorder="1" applyAlignment="1">
      <alignment horizontal="left" wrapText="1"/>
    </xf>
    <xf numFmtId="0" fontId="16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8" fillId="2" borderId="15" xfId="1" applyNumberFormat="1" applyFont="1" applyFill="1" applyBorder="1" applyAlignment="1">
      <alignment horizontal="left"/>
    </xf>
    <xf numFmtId="0" fontId="18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3" fontId="15" fillId="0" borderId="0" xfId="1" applyNumberFormat="1" applyFont="1" applyAlignment="1">
      <alignment wrapText="1"/>
    </xf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118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2360</v>
      </c>
      <c r="E2" s="5"/>
      <c r="F2" s="4"/>
      <c r="G2" s="6"/>
      <c r="H2" s="7" t="s">
        <v>0</v>
      </c>
      <c r="I2" s="8">
        <f ca="1">TODAY()</f>
        <v>44141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104</v>
      </c>
      <c r="E5" s="13" t="s">
        <v>105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1112</v>
      </c>
      <c r="H7" s="18" t="s">
        <v>4</v>
      </c>
      <c r="I7" s="2" t="s">
        <v>2364</v>
      </c>
      <c r="J7" s="17"/>
      <c r="K7" s="17"/>
    </row>
    <row r="8" spans="2:15">
      <c r="D8" s="17" t="s">
        <v>2361</v>
      </c>
      <c r="H8" s="18" t="s">
        <v>5</v>
      </c>
      <c r="J8" s="17"/>
      <c r="K8" s="17"/>
    </row>
    <row r="9" spans="2:15">
      <c r="C9" s="18" t="s">
        <v>2363</v>
      </c>
      <c r="D9" s="17" t="s">
        <v>2362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ROUND(G34,0)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ROUND(H34,0)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107</v>
      </c>
      <c r="C30" s="61" t="s">
        <v>108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3" si="0">(G30*SazbaDPH1)/100+(H30*SazbaDPH2)/100</f>
        <v>0</v>
      </c>
      <c r="J30" s="67" t="str">
        <f t="shared" ref="J30:J33" si="1">IF(CelkemObjekty=0,"",F30/CelkemObjekty*100)</f>
        <v/>
      </c>
    </row>
    <row r="31" spans="2:12">
      <c r="B31" s="68" t="s">
        <v>1115</v>
      </c>
      <c r="C31" s="69" t="s">
        <v>1116</v>
      </c>
      <c r="D31" s="70"/>
      <c r="E31" s="71"/>
      <c r="F31" s="72">
        <f t="shared" ref="F31:F33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1903</v>
      </c>
      <c r="C32" s="69" t="s">
        <v>1904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2007</v>
      </c>
      <c r="C33" s="69" t="s">
        <v>2008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 ht="17.25" customHeight="1">
      <c r="B34" s="76" t="s">
        <v>19</v>
      </c>
      <c r="C34" s="77"/>
      <c r="D34" s="78"/>
      <c r="E34" s="79"/>
      <c r="F34" s="80">
        <f>SUM(F30:F33)</f>
        <v>0</v>
      </c>
      <c r="G34" s="80">
        <f>SUM(G30:G33)</f>
        <v>0</v>
      </c>
      <c r="H34" s="80">
        <f>SUM(H30:H33)</f>
        <v>0</v>
      </c>
      <c r="I34" s="80">
        <f>SUM(I30:I33)</f>
        <v>0</v>
      </c>
      <c r="J34" s="81" t="str">
        <f t="shared" ref="J34" si="3">IF(CelkemObjekty=0,"",F34/CelkemObjekty*100)</f>
        <v/>
      </c>
    </row>
    <row r="35" spans="2:11">
      <c r="B35" s="82"/>
      <c r="C35" s="82"/>
      <c r="D35" s="82"/>
      <c r="E35" s="82"/>
      <c r="F35" s="82"/>
      <c r="G35" s="82"/>
      <c r="H35" s="82"/>
      <c r="I35" s="82"/>
      <c r="J35" s="82"/>
      <c r="K35" s="82"/>
    </row>
    <row r="36" spans="2:11" ht="9.75" customHeight="1"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2:11" ht="7.5" customHeight="1"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2:11" ht="18">
      <c r="B38" s="13" t="s">
        <v>20</v>
      </c>
      <c r="C38" s="53"/>
      <c r="D38" s="53"/>
      <c r="E38" s="53"/>
      <c r="F38" s="53"/>
      <c r="G38" s="53"/>
      <c r="H38" s="53"/>
      <c r="I38" s="53"/>
      <c r="J38" s="53"/>
      <c r="K38" s="82"/>
    </row>
    <row r="39" spans="2:11">
      <c r="K39" s="82"/>
    </row>
    <row r="40" spans="2:11" ht="25.5">
      <c r="B40" s="83" t="s">
        <v>21</v>
      </c>
      <c r="C40" s="84" t="s">
        <v>22</v>
      </c>
      <c r="D40" s="56"/>
      <c r="E40" s="57"/>
      <c r="F40" s="58" t="s">
        <v>17</v>
      </c>
      <c r="G40" s="59" t="str">
        <f>CONCATENATE("Základ DPH ",SazbaDPH1," %")</f>
        <v>Základ DPH 15 %</v>
      </c>
      <c r="H40" s="58" t="str">
        <f>CONCATENATE("Základ DPH ",SazbaDPH2," %")</f>
        <v>Základ DPH 21 %</v>
      </c>
      <c r="I40" s="59" t="s">
        <v>18</v>
      </c>
      <c r="J40" s="58" t="s">
        <v>12</v>
      </c>
    </row>
    <row r="41" spans="2:11">
      <c r="B41" s="85" t="s">
        <v>107</v>
      </c>
      <c r="C41" s="86" t="s">
        <v>1114</v>
      </c>
      <c r="D41" s="62"/>
      <c r="E41" s="63"/>
      <c r="F41" s="64">
        <f>G41+H41+I41</f>
        <v>0</v>
      </c>
      <c r="G41" s="65">
        <v>0</v>
      </c>
      <c r="H41" s="66">
        <v>0</v>
      </c>
      <c r="I41" s="73">
        <f t="shared" ref="I41:I46" si="4">(G41*SazbaDPH1)/100+(H41*SazbaDPH2)/100</f>
        <v>0</v>
      </c>
      <c r="J41" s="67" t="str">
        <f t="shared" ref="J41:J46" si="5">IF(CelkemObjekty=0,"",F41/CelkemObjekty*100)</f>
        <v/>
      </c>
    </row>
    <row r="42" spans="2:11">
      <c r="B42" s="87" t="s">
        <v>1115</v>
      </c>
      <c r="C42" s="88" t="s">
        <v>1690</v>
      </c>
      <c r="D42" s="70"/>
      <c r="E42" s="71"/>
      <c r="F42" s="72">
        <f t="shared" ref="F42:F46" si="6">G42+H42+I42</f>
        <v>0</v>
      </c>
      <c r="G42" s="73">
        <v>0</v>
      </c>
      <c r="H42" s="74">
        <v>0</v>
      </c>
      <c r="I42" s="73">
        <f t="shared" si="4"/>
        <v>0</v>
      </c>
      <c r="J42" s="67" t="str">
        <f t="shared" si="5"/>
        <v/>
      </c>
    </row>
    <row r="43" spans="2:11">
      <c r="B43" s="87" t="s">
        <v>1115</v>
      </c>
      <c r="C43" s="88" t="s">
        <v>1802</v>
      </c>
      <c r="D43" s="70"/>
      <c r="E43" s="71"/>
      <c r="F43" s="72">
        <f t="shared" si="6"/>
        <v>0</v>
      </c>
      <c r="G43" s="73">
        <v>0</v>
      </c>
      <c r="H43" s="74">
        <v>0</v>
      </c>
      <c r="I43" s="73">
        <f t="shared" si="4"/>
        <v>0</v>
      </c>
      <c r="J43" s="67" t="str">
        <f t="shared" si="5"/>
        <v/>
      </c>
    </row>
    <row r="44" spans="2:11">
      <c r="B44" s="87" t="s">
        <v>1115</v>
      </c>
      <c r="C44" s="88" t="s">
        <v>1902</v>
      </c>
      <c r="D44" s="70"/>
      <c r="E44" s="71"/>
      <c r="F44" s="72">
        <f t="shared" si="6"/>
        <v>0</v>
      </c>
      <c r="G44" s="73">
        <v>0</v>
      </c>
      <c r="H44" s="74">
        <v>0</v>
      </c>
      <c r="I44" s="73">
        <f t="shared" si="4"/>
        <v>0</v>
      </c>
      <c r="J44" s="67" t="str">
        <f t="shared" si="5"/>
        <v/>
      </c>
    </row>
    <row r="45" spans="2:11">
      <c r="B45" s="87" t="s">
        <v>1903</v>
      </c>
      <c r="C45" s="88" t="s">
        <v>2006</v>
      </c>
      <c r="D45" s="70"/>
      <c r="E45" s="71"/>
      <c r="F45" s="72">
        <f t="shared" si="6"/>
        <v>0</v>
      </c>
      <c r="G45" s="73">
        <v>0</v>
      </c>
      <c r="H45" s="74">
        <v>0</v>
      </c>
      <c r="I45" s="73">
        <f t="shared" si="4"/>
        <v>0</v>
      </c>
      <c r="J45" s="67" t="str">
        <f t="shared" si="5"/>
        <v/>
      </c>
    </row>
    <row r="46" spans="2:11">
      <c r="B46" s="87" t="s">
        <v>2007</v>
      </c>
      <c r="C46" s="88" t="s">
        <v>2359</v>
      </c>
      <c r="D46" s="70"/>
      <c r="E46" s="71"/>
      <c r="F46" s="72">
        <f t="shared" si="6"/>
        <v>0</v>
      </c>
      <c r="G46" s="73">
        <v>0</v>
      </c>
      <c r="H46" s="74">
        <v>0</v>
      </c>
      <c r="I46" s="73">
        <f t="shared" si="4"/>
        <v>0</v>
      </c>
      <c r="J46" s="67" t="str">
        <f t="shared" si="5"/>
        <v/>
      </c>
    </row>
    <row r="47" spans="2:11">
      <c r="B47" s="76" t="s">
        <v>19</v>
      </c>
      <c r="C47" s="77"/>
      <c r="D47" s="78"/>
      <c r="E47" s="79"/>
      <c r="F47" s="80">
        <f>SUM(F41:F46)</f>
        <v>0</v>
      </c>
      <c r="G47" s="89">
        <f>SUM(G41:G46)</f>
        <v>0</v>
      </c>
      <c r="H47" s="80">
        <f>SUM(H41:H46)</f>
        <v>0</v>
      </c>
      <c r="I47" s="89">
        <f>SUM(I41:I46)</f>
        <v>0</v>
      </c>
      <c r="J47" s="81" t="str">
        <f t="shared" ref="J47" si="7">IF(CelkemObjekty=0,"",F47/CelkemObjekty*100)</f>
        <v/>
      </c>
    </row>
    <row r="48" spans="2:11" ht="9" customHeight="1"/>
    <row r="49" spans="2:10" ht="6" customHeight="1"/>
    <row r="50" spans="2:10" ht="3" customHeight="1"/>
    <row r="51" spans="2:10" ht="6.75" customHeight="1"/>
    <row r="52" spans="2:10" ht="20.25" customHeight="1">
      <c r="B52" s="13" t="s">
        <v>23</v>
      </c>
      <c r="C52" s="53"/>
      <c r="D52" s="53"/>
      <c r="E52" s="53"/>
      <c r="F52" s="53"/>
      <c r="G52" s="53"/>
      <c r="H52" s="53"/>
      <c r="I52" s="53"/>
      <c r="J52" s="53"/>
    </row>
    <row r="53" spans="2:10" ht="9" customHeight="1"/>
    <row r="54" spans="2:10">
      <c r="B54" s="55" t="s">
        <v>24</v>
      </c>
      <c r="C54" s="56"/>
      <c r="D54" s="56"/>
      <c r="E54" s="58" t="s">
        <v>12</v>
      </c>
      <c r="F54" s="58" t="s">
        <v>25</v>
      </c>
      <c r="G54" s="59" t="s">
        <v>26</v>
      </c>
      <c r="H54" s="58" t="s">
        <v>27</v>
      </c>
      <c r="I54" s="59" t="s">
        <v>28</v>
      </c>
      <c r="J54" s="90" t="s">
        <v>29</v>
      </c>
    </row>
    <row r="55" spans="2:10">
      <c r="B55" s="60" t="s">
        <v>98</v>
      </c>
      <c r="C55" s="61" t="s">
        <v>99</v>
      </c>
      <c r="D55" s="62"/>
      <c r="E55" s="91" t="str">
        <f>IF(SUM(SoucetDilu)=0,"",SUM(F55:J55)/SUM(SoucetDilu)*100)</f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>
      <c r="B56" s="68" t="s">
        <v>153</v>
      </c>
      <c r="C56" s="69" t="s">
        <v>154</v>
      </c>
      <c r="D56" s="70"/>
      <c r="E56" s="92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165</v>
      </c>
      <c r="C57" s="69" t="s">
        <v>166</v>
      </c>
      <c r="D57" s="70"/>
      <c r="E57" s="92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217</v>
      </c>
      <c r="C58" s="69" t="s">
        <v>218</v>
      </c>
      <c r="D58" s="70"/>
      <c r="E58" s="92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249</v>
      </c>
      <c r="C59" s="69" t="s">
        <v>250</v>
      </c>
      <c r="D59" s="70"/>
      <c r="E59" s="92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325</v>
      </c>
      <c r="C60" s="69" t="s">
        <v>326</v>
      </c>
      <c r="D60" s="70"/>
      <c r="E60" s="92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346</v>
      </c>
      <c r="C61" s="69" t="s">
        <v>347</v>
      </c>
      <c r="D61" s="70"/>
      <c r="E61" s="92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382</v>
      </c>
      <c r="C62" s="69" t="s">
        <v>383</v>
      </c>
      <c r="D62" s="70"/>
      <c r="E62" s="92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478</v>
      </c>
      <c r="C63" s="69" t="s">
        <v>479</v>
      </c>
      <c r="D63" s="70"/>
      <c r="E63" s="92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499</v>
      </c>
      <c r="C64" s="69" t="s">
        <v>500</v>
      </c>
      <c r="D64" s="70"/>
      <c r="E64" s="92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562</v>
      </c>
      <c r="C65" s="69" t="s">
        <v>563</v>
      </c>
      <c r="D65" s="70"/>
      <c r="E65" s="92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598</v>
      </c>
      <c r="C66" s="69" t="s">
        <v>599</v>
      </c>
      <c r="D66" s="70"/>
      <c r="E66" s="92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626</v>
      </c>
      <c r="C67" s="69" t="s">
        <v>627</v>
      </c>
      <c r="D67" s="70"/>
      <c r="E67" s="92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1914</v>
      </c>
      <c r="C68" s="75" t="s">
        <v>1915</v>
      </c>
      <c r="D68" s="70"/>
      <c r="E68" s="92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670</v>
      </c>
      <c r="C69" s="69" t="s">
        <v>671</v>
      </c>
      <c r="D69" s="70"/>
      <c r="E69" s="92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677</v>
      </c>
      <c r="C70" s="69" t="s">
        <v>678</v>
      </c>
      <c r="D70" s="70"/>
      <c r="E70" s="92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2091</v>
      </c>
      <c r="C71" s="75" t="s">
        <v>2092</v>
      </c>
      <c r="D71" s="70"/>
      <c r="E71" s="92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2116</v>
      </c>
      <c r="C72" s="75" t="s">
        <v>2117</v>
      </c>
      <c r="D72" s="70"/>
      <c r="E72" s="92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2197</v>
      </c>
      <c r="C73" s="75" t="s">
        <v>2198</v>
      </c>
      <c r="D73" s="70"/>
      <c r="E73" s="92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2206</v>
      </c>
      <c r="C74" s="75" t="s">
        <v>2207</v>
      </c>
      <c r="D74" s="70"/>
      <c r="E74" s="92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2324</v>
      </c>
      <c r="C75" s="75" t="s">
        <v>2325</v>
      </c>
      <c r="D75" s="70"/>
      <c r="E75" s="92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68" t="s">
        <v>2345</v>
      </c>
      <c r="C76" s="75" t="s">
        <v>2346</v>
      </c>
      <c r="D76" s="70"/>
      <c r="E76" s="92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>
      <c r="B77" s="68" t="s">
        <v>1122</v>
      </c>
      <c r="C77" s="69" t="s">
        <v>1116</v>
      </c>
      <c r="D77" s="70"/>
      <c r="E77" s="92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>
      <c r="B78" s="68" t="s">
        <v>1693</v>
      </c>
      <c r="C78" s="75" t="s">
        <v>1694</v>
      </c>
      <c r="D78" s="70"/>
      <c r="E78" s="92" t="str">
        <f>IF(SUM(SoucetDilu)=0,"",SUM(F78:J78)/SUM(SoucetDilu)*100)</f>
        <v/>
      </c>
      <c r="F78" s="74">
        <v>0</v>
      </c>
      <c r="G78" s="73">
        <v>0</v>
      </c>
      <c r="H78" s="74">
        <v>0</v>
      </c>
      <c r="I78" s="73">
        <v>0</v>
      </c>
      <c r="J78" s="74">
        <v>0</v>
      </c>
    </row>
    <row r="79" spans="2:10">
      <c r="B79" s="68" t="s">
        <v>682</v>
      </c>
      <c r="C79" s="69" t="s">
        <v>683</v>
      </c>
      <c r="D79" s="70"/>
      <c r="E79" s="92" t="str">
        <f>IF(SUM(SoucetDilu)=0,"",SUM(F79:J79)/SUM(SoucetDilu)*100)</f>
        <v/>
      </c>
      <c r="F79" s="74">
        <v>0</v>
      </c>
      <c r="G79" s="73">
        <v>0</v>
      </c>
      <c r="H79" s="74">
        <v>0</v>
      </c>
      <c r="I79" s="73">
        <v>0</v>
      </c>
      <c r="J79" s="74">
        <v>0</v>
      </c>
    </row>
    <row r="80" spans="2:10">
      <c r="B80" s="68" t="s">
        <v>718</v>
      </c>
      <c r="C80" s="69" t="s">
        <v>719</v>
      </c>
      <c r="D80" s="70"/>
      <c r="E80" s="92" t="str">
        <f>IF(SUM(SoucetDilu)=0,"",SUM(F80:J80)/SUM(SoucetDilu)*100)</f>
        <v/>
      </c>
      <c r="F80" s="74">
        <v>0</v>
      </c>
      <c r="G80" s="73">
        <v>0</v>
      </c>
      <c r="H80" s="74">
        <v>0</v>
      </c>
      <c r="I80" s="73">
        <v>0</v>
      </c>
      <c r="J80" s="74">
        <v>0</v>
      </c>
    </row>
    <row r="81" spans="2:10">
      <c r="B81" s="68" t="s">
        <v>751</v>
      </c>
      <c r="C81" s="69" t="s">
        <v>752</v>
      </c>
      <c r="D81" s="70"/>
      <c r="E81" s="92" t="str">
        <f>IF(SUM(SoucetDilu)=0,"",SUM(F81:J81)/SUM(SoucetDilu)*100)</f>
        <v/>
      </c>
      <c r="F81" s="74">
        <v>0</v>
      </c>
      <c r="G81" s="73">
        <v>0</v>
      </c>
      <c r="H81" s="74">
        <v>0</v>
      </c>
      <c r="I81" s="73">
        <v>0</v>
      </c>
      <c r="J81" s="74">
        <v>0</v>
      </c>
    </row>
    <row r="82" spans="2:10">
      <c r="B82" s="68" t="s">
        <v>797</v>
      </c>
      <c r="C82" s="69" t="s">
        <v>798</v>
      </c>
      <c r="D82" s="70"/>
      <c r="E82" s="92" t="str">
        <f>IF(SUM(SoucetDilu)=0,"",SUM(F82:J82)/SUM(SoucetDilu)*100)</f>
        <v/>
      </c>
      <c r="F82" s="74">
        <v>0</v>
      </c>
      <c r="G82" s="73">
        <v>0</v>
      </c>
      <c r="H82" s="74">
        <v>0</v>
      </c>
      <c r="I82" s="73">
        <v>0</v>
      </c>
      <c r="J82" s="74">
        <v>0</v>
      </c>
    </row>
    <row r="83" spans="2:10">
      <c r="B83" s="68" t="s">
        <v>864</v>
      </c>
      <c r="C83" s="69" t="s">
        <v>865</v>
      </c>
      <c r="D83" s="70"/>
      <c r="E83" s="92" t="str">
        <f>IF(SUM(SoucetDilu)=0,"",SUM(F83:J83)/SUM(SoucetDilu)*100)</f>
        <v/>
      </c>
      <c r="F83" s="74">
        <v>0</v>
      </c>
      <c r="G83" s="73">
        <v>0</v>
      </c>
      <c r="H83" s="74">
        <v>0</v>
      </c>
      <c r="I83" s="73">
        <v>0</v>
      </c>
      <c r="J83" s="74">
        <v>0</v>
      </c>
    </row>
    <row r="84" spans="2:10">
      <c r="B84" s="68" t="s">
        <v>913</v>
      </c>
      <c r="C84" s="69" t="s">
        <v>914</v>
      </c>
      <c r="D84" s="70"/>
      <c r="E84" s="92" t="str">
        <f>IF(SUM(SoucetDilu)=0,"",SUM(F84:J84)/SUM(SoucetDilu)*100)</f>
        <v/>
      </c>
      <c r="F84" s="74">
        <v>0</v>
      </c>
      <c r="G84" s="73">
        <v>0</v>
      </c>
      <c r="H84" s="74">
        <v>0</v>
      </c>
      <c r="I84" s="73">
        <v>0</v>
      </c>
      <c r="J84" s="74">
        <v>0</v>
      </c>
    </row>
    <row r="85" spans="2:10">
      <c r="B85" s="68" t="s">
        <v>969</v>
      </c>
      <c r="C85" s="69" t="s">
        <v>970</v>
      </c>
      <c r="D85" s="70"/>
      <c r="E85" s="92" t="str">
        <f>IF(SUM(SoucetDilu)=0,"",SUM(F85:J85)/SUM(SoucetDilu)*100)</f>
        <v/>
      </c>
      <c r="F85" s="74">
        <v>0</v>
      </c>
      <c r="G85" s="73">
        <v>0</v>
      </c>
      <c r="H85" s="74">
        <v>0</v>
      </c>
      <c r="I85" s="73">
        <v>0</v>
      </c>
      <c r="J85" s="74">
        <v>0</v>
      </c>
    </row>
    <row r="86" spans="2:10">
      <c r="B86" s="68" t="s">
        <v>1022</v>
      </c>
      <c r="C86" s="69" t="s">
        <v>1023</v>
      </c>
      <c r="D86" s="70"/>
      <c r="E86" s="92" t="str">
        <f>IF(SUM(SoucetDilu)=0,"",SUM(F86:J86)/SUM(SoucetDilu)*100)</f>
        <v/>
      </c>
      <c r="F86" s="74">
        <v>0</v>
      </c>
      <c r="G86" s="73">
        <v>0</v>
      </c>
      <c r="H86" s="74">
        <v>0</v>
      </c>
      <c r="I86" s="73">
        <v>0</v>
      </c>
      <c r="J86" s="74">
        <v>0</v>
      </c>
    </row>
    <row r="87" spans="2:10">
      <c r="B87" s="68" t="s">
        <v>1055</v>
      </c>
      <c r="C87" s="69" t="s">
        <v>1056</v>
      </c>
      <c r="D87" s="70"/>
      <c r="E87" s="92" t="str">
        <f>IF(SUM(SoucetDilu)=0,"",SUM(F87:J87)/SUM(SoucetDilu)*100)</f>
        <v/>
      </c>
      <c r="F87" s="74">
        <v>0</v>
      </c>
      <c r="G87" s="73">
        <v>0</v>
      </c>
      <c r="H87" s="74">
        <v>0</v>
      </c>
      <c r="I87" s="73">
        <v>0</v>
      </c>
      <c r="J87" s="74">
        <v>0</v>
      </c>
    </row>
    <row r="88" spans="2:10">
      <c r="B88" s="68" t="s">
        <v>1972</v>
      </c>
      <c r="C88" s="75" t="s">
        <v>1973</v>
      </c>
      <c r="D88" s="70"/>
      <c r="E88" s="92" t="str">
        <f>IF(SUM(SoucetDilu)=0,"",SUM(F88:J88)/SUM(SoucetDilu)*100)</f>
        <v/>
      </c>
      <c r="F88" s="74">
        <v>0</v>
      </c>
      <c r="G88" s="73">
        <v>0</v>
      </c>
      <c r="H88" s="74">
        <v>0</v>
      </c>
      <c r="I88" s="73">
        <v>0</v>
      </c>
      <c r="J88" s="74">
        <v>0</v>
      </c>
    </row>
    <row r="89" spans="2:10">
      <c r="B89" s="68" t="s">
        <v>1083</v>
      </c>
      <c r="C89" s="69" t="s">
        <v>1084</v>
      </c>
      <c r="D89" s="70"/>
      <c r="E89" s="92" t="str">
        <f>IF(SUM(SoucetDilu)=0,"",SUM(F89:J89)/SUM(SoucetDilu)*100)</f>
        <v/>
      </c>
      <c r="F89" s="74">
        <v>0</v>
      </c>
      <c r="G89" s="73">
        <v>0</v>
      </c>
      <c r="H89" s="74">
        <v>0</v>
      </c>
      <c r="I89" s="73">
        <v>0</v>
      </c>
      <c r="J89" s="74">
        <v>0</v>
      </c>
    </row>
    <row r="90" spans="2:10">
      <c r="B90" s="68" t="s">
        <v>2352</v>
      </c>
      <c r="C90" s="75" t="s">
        <v>2353</v>
      </c>
      <c r="D90" s="70"/>
      <c r="E90" s="92" t="str">
        <f>IF(SUM(SoucetDilu)=0,"",SUM(F90:J90)/SUM(SoucetDilu)*100)</f>
        <v/>
      </c>
      <c r="F90" s="74">
        <v>0</v>
      </c>
      <c r="G90" s="73">
        <v>0</v>
      </c>
      <c r="H90" s="74">
        <v>0</v>
      </c>
      <c r="I90" s="73">
        <v>0</v>
      </c>
      <c r="J90" s="74">
        <v>0</v>
      </c>
    </row>
    <row r="91" spans="2:10">
      <c r="B91" s="68" t="s">
        <v>521</v>
      </c>
      <c r="C91" s="69" t="s">
        <v>522</v>
      </c>
      <c r="D91" s="70"/>
      <c r="E91" s="92" t="str">
        <f>IF(SUM(SoucetDilu)=0,"",SUM(F91:J91)/SUM(SoucetDilu)*100)</f>
        <v/>
      </c>
      <c r="F91" s="74">
        <v>0</v>
      </c>
      <c r="G91" s="73">
        <v>0</v>
      </c>
      <c r="H91" s="74">
        <v>0</v>
      </c>
      <c r="I91" s="73">
        <v>0</v>
      </c>
      <c r="J91" s="74">
        <v>0</v>
      </c>
    </row>
    <row r="92" spans="2:10">
      <c r="B92" s="68" t="s">
        <v>532</v>
      </c>
      <c r="C92" s="69" t="s">
        <v>533</v>
      </c>
      <c r="D92" s="70"/>
      <c r="E92" s="92" t="str">
        <f>IF(SUM(SoucetDilu)=0,"",SUM(F92:J92)/SUM(SoucetDilu)*100)</f>
        <v/>
      </c>
      <c r="F92" s="74">
        <v>0</v>
      </c>
      <c r="G92" s="73">
        <v>0</v>
      </c>
      <c r="H92" s="74">
        <v>0</v>
      </c>
      <c r="I92" s="73">
        <v>0</v>
      </c>
      <c r="J92" s="74">
        <v>0</v>
      </c>
    </row>
    <row r="93" spans="2:10">
      <c r="B93" s="68" t="s">
        <v>551</v>
      </c>
      <c r="C93" s="69" t="s">
        <v>552</v>
      </c>
      <c r="D93" s="70"/>
      <c r="E93" s="92" t="str">
        <f>IF(SUM(SoucetDilu)=0,"",SUM(F93:J93)/SUM(SoucetDilu)*100)</f>
        <v/>
      </c>
      <c r="F93" s="74">
        <v>0</v>
      </c>
      <c r="G93" s="73">
        <v>0</v>
      </c>
      <c r="H93" s="74">
        <v>0</v>
      </c>
      <c r="I93" s="73">
        <v>0</v>
      </c>
      <c r="J93" s="74">
        <v>0</v>
      </c>
    </row>
    <row r="94" spans="2:10">
      <c r="B94" s="68" t="s">
        <v>557</v>
      </c>
      <c r="C94" s="69" t="s">
        <v>558</v>
      </c>
      <c r="D94" s="70"/>
      <c r="E94" s="92" t="str">
        <f>IF(SUM(SoucetDilu)=0,"",SUM(F94:J94)/SUM(SoucetDilu)*100)</f>
        <v/>
      </c>
      <c r="F94" s="74">
        <v>0</v>
      </c>
      <c r="G94" s="73">
        <v>0</v>
      </c>
      <c r="H94" s="74">
        <v>0</v>
      </c>
      <c r="I94" s="73">
        <v>0</v>
      </c>
      <c r="J94" s="74">
        <v>0</v>
      </c>
    </row>
    <row r="95" spans="2:10">
      <c r="B95" s="68" t="s">
        <v>1097</v>
      </c>
      <c r="C95" s="69" t="s">
        <v>1098</v>
      </c>
      <c r="D95" s="70"/>
      <c r="E95" s="92" t="str">
        <f>IF(SUM(SoucetDilu)=0,"",SUM(F95:J95)/SUM(SoucetDilu)*100)</f>
        <v/>
      </c>
      <c r="F95" s="74">
        <v>0</v>
      </c>
      <c r="G95" s="73">
        <v>0</v>
      </c>
      <c r="H95" s="74">
        <v>0</v>
      </c>
      <c r="I95" s="73">
        <v>0</v>
      </c>
      <c r="J95" s="74">
        <v>0</v>
      </c>
    </row>
    <row r="96" spans="2:10">
      <c r="B96" s="68" t="s">
        <v>1479</v>
      </c>
      <c r="C96" s="69" t="s">
        <v>1480</v>
      </c>
      <c r="D96" s="70"/>
      <c r="E96" s="92" t="str">
        <f>IF(SUM(SoucetDilu)=0,"",SUM(F96:J96)/SUM(SoucetDilu)*100)</f>
        <v/>
      </c>
      <c r="F96" s="74">
        <v>0</v>
      </c>
      <c r="G96" s="73">
        <v>0</v>
      </c>
      <c r="H96" s="74">
        <v>0</v>
      </c>
      <c r="I96" s="73">
        <v>0</v>
      </c>
      <c r="J96" s="74">
        <v>0</v>
      </c>
    </row>
    <row r="97" spans="2:10">
      <c r="B97" s="68" t="s">
        <v>1745</v>
      </c>
      <c r="C97" s="75" t="s">
        <v>1746</v>
      </c>
      <c r="D97" s="70"/>
      <c r="E97" s="92" t="str">
        <f>IF(SUM(SoucetDilu)=0,"",SUM(F97:J97)/SUM(SoucetDilu)*100)</f>
        <v/>
      </c>
      <c r="F97" s="74">
        <v>0</v>
      </c>
      <c r="G97" s="73">
        <v>0</v>
      </c>
      <c r="H97" s="74">
        <v>0</v>
      </c>
      <c r="I97" s="73">
        <v>0</v>
      </c>
      <c r="J97" s="74">
        <v>0</v>
      </c>
    </row>
    <row r="98" spans="2:10">
      <c r="B98" s="68" t="s">
        <v>1977</v>
      </c>
      <c r="C98" s="75" t="s">
        <v>1978</v>
      </c>
      <c r="D98" s="70"/>
      <c r="E98" s="92" t="str">
        <f>IF(SUM(SoucetDilu)=0,"",SUM(F98:J98)/SUM(SoucetDilu)*100)</f>
        <v/>
      </c>
      <c r="F98" s="74">
        <v>0</v>
      </c>
      <c r="G98" s="73">
        <v>0</v>
      </c>
      <c r="H98" s="74">
        <v>0</v>
      </c>
      <c r="I98" s="73">
        <v>0</v>
      </c>
      <c r="J98" s="74">
        <v>0</v>
      </c>
    </row>
    <row r="99" spans="2:10">
      <c r="B99" s="68" t="s">
        <v>1672</v>
      </c>
      <c r="C99" s="69" t="s">
        <v>1673</v>
      </c>
      <c r="D99" s="70"/>
      <c r="E99" s="92" t="str">
        <f>IF(SUM(SoucetDilu)=0,"",SUM(F99:J99)/SUM(SoucetDilu)*100)</f>
        <v/>
      </c>
      <c r="F99" s="74">
        <v>0</v>
      </c>
      <c r="G99" s="73">
        <v>0</v>
      </c>
      <c r="H99" s="74">
        <v>0</v>
      </c>
      <c r="I99" s="73">
        <v>0</v>
      </c>
      <c r="J99" s="74">
        <v>0</v>
      </c>
    </row>
    <row r="100" spans="2:10">
      <c r="B100" s="76" t="s">
        <v>19</v>
      </c>
      <c r="C100" s="77"/>
      <c r="D100" s="78"/>
      <c r="E100" s="93" t="str">
        <f>IF(SUM(SoucetDilu)=0,"",SUM(F100:J100)/SUM(SoucetDilu)*100)</f>
        <v/>
      </c>
      <c r="F100" s="80">
        <f>SUM(F55:F99)</f>
        <v>0</v>
      </c>
      <c r="G100" s="89">
        <f>SUM(G55:G99)</f>
        <v>0</v>
      </c>
      <c r="H100" s="80">
        <f>SUM(H55:H99)</f>
        <v>0</v>
      </c>
      <c r="I100" s="89">
        <f>SUM(I55:I99)</f>
        <v>0</v>
      </c>
      <c r="J100" s="80">
        <f>SUM(J55:J99)</f>
        <v>0</v>
      </c>
    </row>
    <row r="102" spans="2:10" ht="2.25" customHeight="1"/>
    <row r="103" spans="2:10" ht="1.5" customHeight="1"/>
    <row r="104" spans="2:10" ht="0.75" customHeight="1"/>
    <row r="105" spans="2:10" ht="0.75" customHeight="1"/>
    <row r="106" spans="2:10" ht="0.75" customHeight="1"/>
    <row r="107" spans="2:10" ht="18">
      <c r="B107" s="13" t="s">
        <v>30</v>
      </c>
      <c r="C107" s="53"/>
      <c r="D107" s="53"/>
      <c r="E107" s="53"/>
      <c r="F107" s="53"/>
      <c r="G107" s="53"/>
      <c r="H107" s="53"/>
      <c r="I107" s="53"/>
      <c r="J107" s="53"/>
    </row>
    <row r="109" spans="2:10">
      <c r="B109" s="55" t="s">
        <v>31</v>
      </c>
      <c r="C109" s="56"/>
      <c r="D109" s="56"/>
      <c r="E109" s="94"/>
      <c r="F109" s="95"/>
      <c r="G109" s="59"/>
      <c r="H109" s="58" t="s">
        <v>17</v>
      </c>
      <c r="I109" s="1"/>
      <c r="J109" s="1"/>
    </row>
    <row r="110" spans="2:10">
      <c r="B110" s="60" t="s">
        <v>1108</v>
      </c>
      <c r="C110" s="61"/>
      <c r="D110" s="62"/>
      <c r="E110" s="96"/>
      <c r="F110" s="97"/>
      <c r="G110" s="65"/>
      <c r="H110" s="66">
        <v>0</v>
      </c>
      <c r="I110" s="1"/>
      <c r="J110" s="1"/>
    </row>
    <row r="111" spans="2:10">
      <c r="B111" s="68" t="s">
        <v>1109</v>
      </c>
      <c r="C111" s="69"/>
      <c r="D111" s="70"/>
      <c r="E111" s="98"/>
      <c r="F111" s="99"/>
      <c r="G111" s="73"/>
      <c r="H111" s="74">
        <v>0</v>
      </c>
      <c r="I111" s="1"/>
      <c r="J111" s="1"/>
    </row>
    <row r="112" spans="2:10">
      <c r="B112" s="68" t="s">
        <v>1110</v>
      </c>
      <c r="C112" s="69"/>
      <c r="D112" s="70"/>
      <c r="E112" s="98"/>
      <c r="F112" s="99"/>
      <c r="G112" s="73"/>
      <c r="H112" s="74">
        <v>0</v>
      </c>
      <c r="I112" s="1"/>
      <c r="J112" s="1"/>
    </row>
    <row r="113" spans="2:10">
      <c r="B113" s="68" t="s">
        <v>1111</v>
      </c>
      <c r="C113" s="69"/>
      <c r="D113" s="70"/>
      <c r="E113" s="98"/>
      <c r="F113" s="99"/>
      <c r="G113" s="73"/>
      <c r="H113" s="74">
        <v>0</v>
      </c>
      <c r="I113" s="1"/>
      <c r="J113" s="1"/>
    </row>
    <row r="114" spans="2:10">
      <c r="B114" s="68" t="s">
        <v>1689</v>
      </c>
      <c r="C114" s="69"/>
      <c r="D114" s="70"/>
      <c r="E114" s="98"/>
      <c r="F114" s="99"/>
      <c r="G114" s="73"/>
      <c r="H114" s="74">
        <v>0</v>
      </c>
      <c r="I114" s="1"/>
      <c r="J114" s="1"/>
    </row>
    <row r="115" spans="2:10">
      <c r="B115" s="68" t="s">
        <v>1801</v>
      </c>
      <c r="C115" s="69"/>
      <c r="D115" s="70"/>
      <c r="E115" s="98"/>
      <c r="F115" s="99"/>
      <c r="G115" s="73"/>
      <c r="H115" s="74">
        <v>0</v>
      </c>
      <c r="I115" s="1"/>
      <c r="J115" s="1"/>
    </row>
    <row r="116" spans="2:10">
      <c r="B116" s="68" t="s">
        <v>1901</v>
      </c>
      <c r="C116" s="69"/>
      <c r="D116" s="70"/>
      <c r="E116" s="98"/>
      <c r="F116" s="99"/>
      <c r="G116" s="73"/>
      <c r="H116" s="74">
        <v>0</v>
      </c>
      <c r="I116" s="1"/>
      <c r="J116" s="1"/>
    </row>
    <row r="117" spans="2:10">
      <c r="B117" s="76" t="s">
        <v>19</v>
      </c>
      <c r="C117" s="77"/>
      <c r="D117" s="78"/>
      <c r="E117" s="100"/>
      <c r="F117" s="101"/>
      <c r="G117" s="89"/>
      <c r="H117" s="80">
        <f>SUM(H110:H116)</f>
        <v>0</v>
      </c>
      <c r="I117" s="1"/>
      <c r="J117" s="1"/>
    </row>
    <row r="118" spans="2:10">
      <c r="I118" s="1"/>
      <c r="J118" s="1"/>
    </row>
  </sheetData>
  <sortState ref="B831:K875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14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08 HD1205EZS1 Rek'!H1</f>
        <v>HD1205EZS1</v>
      </c>
      <c r="G3" s="269"/>
    </row>
    <row r="4" spans="1:80" ht="13.5" thickBot="1">
      <c r="A4" s="270" t="s">
        <v>76</v>
      </c>
      <c r="B4" s="215"/>
      <c r="C4" s="216" t="s">
        <v>1117</v>
      </c>
      <c r="D4" s="271"/>
      <c r="E4" s="272" t="str">
        <f>'SO 08 HD1205EZS1 Rek'!G2</f>
        <v>Popůvky šatny PZTS + SKV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1693</v>
      </c>
      <c r="C7" s="285" t="s">
        <v>1694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1696</v>
      </c>
      <c r="C8" s="296" t="s">
        <v>1697</v>
      </c>
      <c r="D8" s="297" t="s">
        <v>100</v>
      </c>
      <c r="E8" s="298">
        <v>15</v>
      </c>
      <c r="F8" s="298">
        <v>0</v>
      </c>
      <c r="G8" s="299">
        <f>E8*F8</f>
        <v>0</v>
      </c>
      <c r="H8" s="300">
        <v>5.0000000000000001E-4</v>
      </c>
      <c r="I8" s="301">
        <f>E8*H8</f>
        <v>7.4999999999999997E-3</v>
      </c>
      <c r="J8" s="300"/>
      <c r="K8" s="301">
        <f>E8*J8</f>
        <v>0</v>
      </c>
      <c r="O8" s="293">
        <v>2</v>
      </c>
      <c r="AA8" s="262">
        <v>3</v>
      </c>
      <c r="AB8" s="262">
        <v>7</v>
      </c>
      <c r="AC8" s="262" t="s">
        <v>1696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3</v>
      </c>
      <c r="CB8" s="293">
        <v>7</v>
      </c>
    </row>
    <row r="9" spans="1:80">
      <c r="A9" s="294">
        <v>2</v>
      </c>
      <c r="B9" s="295" t="s">
        <v>1698</v>
      </c>
      <c r="C9" s="296" t="s">
        <v>1699</v>
      </c>
      <c r="D9" s="297" t="s">
        <v>100</v>
      </c>
      <c r="E9" s="298">
        <v>12</v>
      </c>
      <c r="F9" s="298">
        <v>0</v>
      </c>
      <c r="G9" s="299">
        <f>E9*F9</f>
        <v>0</v>
      </c>
      <c r="H9" s="300">
        <v>2E-3</v>
      </c>
      <c r="I9" s="301">
        <f>E9*H9</f>
        <v>2.4E-2</v>
      </c>
      <c r="J9" s="300"/>
      <c r="K9" s="301">
        <f>E9*J9</f>
        <v>0</v>
      </c>
      <c r="O9" s="293">
        <v>2</v>
      </c>
      <c r="AA9" s="262">
        <v>3</v>
      </c>
      <c r="AB9" s="262">
        <v>7</v>
      </c>
      <c r="AC9" s="262" t="s">
        <v>1698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3</v>
      </c>
      <c r="CB9" s="293">
        <v>7</v>
      </c>
    </row>
    <row r="10" spans="1:80">
      <c r="A10" s="294">
        <v>3</v>
      </c>
      <c r="B10" s="295" t="s">
        <v>1700</v>
      </c>
      <c r="C10" s="296" t="s">
        <v>1701</v>
      </c>
      <c r="D10" s="297" t="s">
        <v>100</v>
      </c>
      <c r="E10" s="298">
        <v>3</v>
      </c>
      <c r="F10" s="298">
        <v>0</v>
      </c>
      <c r="G10" s="299">
        <f>E10*F10</f>
        <v>0</v>
      </c>
      <c r="H10" s="300">
        <v>3.0000000000000001E-3</v>
      </c>
      <c r="I10" s="301">
        <f>E10*H10</f>
        <v>9.0000000000000011E-3</v>
      </c>
      <c r="J10" s="300"/>
      <c r="K10" s="301">
        <f>E10*J10</f>
        <v>0</v>
      </c>
      <c r="O10" s="293">
        <v>2</v>
      </c>
      <c r="AA10" s="262">
        <v>3</v>
      </c>
      <c r="AB10" s="262">
        <v>7</v>
      </c>
      <c r="AC10" s="262" t="s">
        <v>1700</v>
      </c>
      <c r="AZ10" s="262">
        <v>2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3</v>
      </c>
      <c r="CB10" s="293">
        <v>7</v>
      </c>
    </row>
    <row r="11" spans="1:80">
      <c r="A11" s="294">
        <v>4</v>
      </c>
      <c r="B11" s="295" t="s">
        <v>1702</v>
      </c>
      <c r="C11" s="296" t="s">
        <v>1703</v>
      </c>
      <c r="D11" s="297" t="s">
        <v>100</v>
      </c>
      <c r="E11" s="298">
        <v>3</v>
      </c>
      <c r="F11" s="298">
        <v>0</v>
      </c>
      <c r="G11" s="299">
        <f>E11*F11</f>
        <v>0</v>
      </c>
      <c r="H11" s="300">
        <v>1E-3</v>
      </c>
      <c r="I11" s="301">
        <f>E11*H11</f>
        <v>3.0000000000000001E-3</v>
      </c>
      <c r="J11" s="300"/>
      <c r="K11" s="301">
        <f>E11*J11</f>
        <v>0</v>
      </c>
      <c r="O11" s="293">
        <v>2</v>
      </c>
      <c r="AA11" s="262">
        <v>3</v>
      </c>
      <c r="AB11" s="262">
        <v>7</v>
      </c>
      <c r="AC11" s="262" t="s">
        <v>1702</v>
      </c>
      <c r="AZ11" s="262">
        <v>2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3</v>
      </c>
      <c r="CB11" s="293">
        <v>7</v>
      </c>
    </row>
    <row r="12" spans="1:80">
      <c r="A12" s="294">
        <v>5</v>
      </c>
      <c r="B12" s="295" t="s">
        <v>1704</v>
      </c>
      <c r="C12" s="296" t="s">
        <v>1705</v>
      </c>
      <c r="D12" s="297" t="s">
        <v>100</v>
      </c>
      <c r="E12" s="298">
        <v>16</v>
      </c>
      <c r="F12" s="298">
        <v>0</v>
      </c>
      <c r="G12" s="299">
        <f>E12*F12</f>
        <v>0</v>
      </c>
      <c r="H12" s="300">
        <v>2.0000000000000001E-4</v>
      </c>
      <c r="I12" s="301">
        <f>E12*H12</f>
        <v>3.2000000000000002E-3</v>
      </c>
      <c r="J12" s="300"/>
      <c r="K12" s="301">
        <f>E12*J12</f>
        <v>0</v>
      </c>
      <c r="O12" s="293">
        <v>2</v>
      </c>
      <c r="AA12" s="262">
        <v>3</v>
      </c>
      <c r="AB12" s="262">
        <v>7</v>
      </c>
      <c r="AC12" s="262" t="s">
        <v>1704</v>
      </c>
      <c r="AZ12" s="262">
        <v>2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3</v>
      </c>
      <c r="CB12" s="293">
        <v>7</v>
      </c>
    </row>
    <row r="13" spans="1:80">
      <c r="A13" s="294">
        <v>6</v>
      </c>
      <c r="B13" s="295" t="s">
        <v>1706</v>
      </c>
      <c r="C13" s="296" t="s">
        <v>1707</v>
      </c>
      <c r="D13" s="297" t="s">
        <v>222</v>
      </c>
      <c r="E13" s="298">
        <v>319</v>
      </c>
      <c r="F13" s="298">
        <v>0</v>
      </c>
      <c r="G13" s="299">
        <f>E13*F13</f>
        <v>0</v>
      </c>
      <c r="H13" s="300">
        <v>1.4999999999999999E-4</v>
      </c>
      <c r="I13" s="301">
        <f>E13*H13</f>
        <v>4.7849999999999997E-2</v>
      </c>
      <c r="J13" s="300"/>
      <c r="K13" s="301">
        <f>E13*J13</f>
        <v>0</v>
      </c>
      <c r="O13" s="293">
        <v>2</v>
      </c>
      <c r="AA13" s="262">
        <v>3</v>
      </c>
      <c r="AB13" s="262">
        <v>7</v>
      </c>
      <c r="AC13" s="262" t="s">
        <v>1706</v>
      </c>
      <c r="AZ13" s="262">
        <v>2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3</v>
      </c>
      <c r="CB13" s="293">
        <v>7</v>
      </c>
    </row>
    <row r="14" spans="1:80">
      <c r="A14" s="294">
        <v>7</v>
      </c>
      <c r="B14" s="295" t="s">
        <v>1708</v>
      </c>
      <c r="C14" s="296" t="s">
        <v>1709</v>
      </c>
      <c r="D14" s="297" t="s">
        <v>222</v>
      </c>
      <c r="E14" s="298">
        <v>255</v>
      </c>
      <c r="F14" s="298">
        <v>0</v>
      </c>
      <c r="G14" s="299">
        <f>E14*F14</f>
        <v>0</v>
      </c>
      <c r="H14" s="300">
        <v>0</v>
      </c>
      <c r="I14" s="301">
        <f>E14*H14</f>
        <v>0</v>
      </c>
      <c r="J14" s="300"/>
      <c r="K14" s="301">
        <f>E14*J14</f>
        <v>0</v>
      </c>
      <c r="O14" s="293">
        <v>2</v>
      </c>
      <c r="AA14" s="262">
        <v>3</v>
      </c>
      <c r="AB14" s="262">
        <v>7</v>
      </c>
      <c r="AC14" s="262" t="s">
        <v>1708</v>
      </c>
      <c r="AZ14" s="262">
        <v>2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3</v>
      </c>
      <c r="CB14" s="293">
        <v>7</v>
      </c>
    </row>
    <row r="15" spans="1:80">
      <c r="A15" s="294">
        <v>8</v>
      </c>
      <c r="B15" s="295" t="s">
        <v>1710</v>
      </c>
      <c r="C15" s="296" t="s">
        <v>1711</v>
      </c>
      <c r="D15" s="297" t="s">
        <v>222</v>
      </c>
      <c r="E15" s="298">
        <v>255</v>
      </c>
      <c r="F15" s="298">
        <v>0</v>
      </c>
      <c r="G15" s="299">
        <f>E15*F15</f>
        <v>0</v>
      </c>
      <c r="H15" s="300">
        <v>1E-4</v>
      </c>
      <c r="I15" s="301">
        <f>E15*H15</f>
        <v>2.5500000000000002E-2</v>
      </c>
      <c r="J15" s="300"/>
      <c r="K15" s="301">
        <f>E15*J15</f>
        <v>0</v>
      </c>
      <c r="O15" s="293">
        <v>2</v>
      </c>
      <c r="AA15" s="262">
        <v>3</v>
      </c>
      <c r="AB15" s="262">
        <v>7</v>
      </c>
      <c r="AC15" s="262" t="s">
        <v>1710</v>
      </c>
      <c r="AZ15" s="262">
        <v>2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3</v>
      </c>
      <c r="CB15" s="293">
        <v>7</v>
      </c>
    </row>
    <row r="16" spans="1:80">
      <c r="A16" s="294">
        <v>9</v>
      </c>
      <c r="B16" s="295" t="s">
        <v>1712</v>
      </c>
      <c r="C16" s="296" t="s">
        <v>1713</v>
      </c>
      <c r="D16" s="297" t="s">
        <v>222</v>
      </c>
      <c r="E16" s="298">
        <v>187</v>
      </c>
      <c r="F16" s="298">
        <v>0</v>
      </c>
      <c r="G16" s="299">
        <f>E16*F16</f>
        <v>0</v>
      </c>
      <c r="H16" s="300">
        <v>8.0000000000000007E-5</v>
      </c>
      <c r="I16" s="301">
        <f>E16*H16</f>
        <v>1.4960000000000001E-2</v>
      </c>
      <c r="J16" s="300"/>
      <c r="K16" s="301">
        <f>E16*J16</f>
        <v>0</v>
      </c>
      <c r="O16" s="293">
        <v>2</v>
      </c>
      <c r="AA16" s="262">
        <v>3</v>
      </c>
      <c r="AB16" s="262">
        <v>7</v>
      </c>
      <c r="AC16" s="262" t="s">
        <v>1712</v>
      </c>
      <c r="AZ16" s="262">
        <v>2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3</v>
      </c>
      <c r="CB16" s="293">
        <v>7</v>
      </c>
    </row>
    <row r="17" spans="1:80">
      <c r="A17" s="294">
        <v>10</v>
      </c>
      <c r="B17" s="295" t="s">
        <v>1714</v>
      </c>
      <c r="C17" s="296" t="s">
        <v>1715</v>
      </c>
      <c r="D17" s="297" t="s">
        <v>222</v>
      </c>
      <c r="E17" s="298">
        <v>80</v>
      </c>
      <c r="F17" s="298">
        <v>0</v>
      </c>
      <c r="G17" s="299">
        <f>E17*F17</f>
        <v>0</v>
      </c>
      <c r="H17" s="300">
        <v>2.9999999999999997E-4</v>
      </c>
      <c r="I17" s="301">
        <f>E17*H17</f>
        <v>2.3999999999999997E-2</v>
      </c>
      <c r="J17" s="300"/>
      <c r="K17" s="301">
        <f>E17*J17</f>
        <v>0</v>
      </c>
      <c r="O17" s="293">
        <v>2</v>
      </c>
      <c r="AA17" s="262">
        <v>3</v>
      </c>
      <c r="AB17" s="262">
        <v>7</v>
      </c>
      <c r="AC17" s="262" t="s">
        <v>1714</v>
      </c>
      <c r="AZ17" s="262">
        <v>2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3</v>
      </c>
      <c r="CB17" s="293">
        <v>7</v>
      </c>
    </row>
    <row r="18" spans="1:80">
      <c r="A18" s="294">
        <v>11</v>
      </c>
      <c r="B18" s="295" t="s">
        <v>1716</v>
      </c>
      <c r="C18" s="296" t="s">
        <v>1717</v>
      </c>
      <c r="D18" s="297" t="s">
        <v>100</v>
      </c>
      <c r="E18" s="298">
        <v>1</v>
      </c>
      <c r="F18" s="298">
        <v>0</v>
      </c>
      <c r="G18" s="299">
        <f>E18*F18</f>
        <v>0</v>
      </c>
      <c r="H18" s="300">
        <v>1.4999999999999999E-2</v>
      </c>
      <c r="I18" s="301">
        <f>E18*H18</f>
        <v>1.4999999999999999E-2</v>
      </c>
      <c r="J18" s="300"/>
      <c r="K18" s="301">
        <f>E18*J18</f>
        <v>0</v>
      </c>
      <c r="O18" s="293">
        <v>2</v>
      </c>
      <c r="AA18" s="262">
        <v>3</v>
      </c>
      <c r="AB18" s="262">
        <v>7</v>
      </c>
      <c r="AC18" s="262" t="s">
        <v>1716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3</v>
      </c>
      <c r="CB18" s="293">
        <v>7</v>
      </c>
    </row>
    <row r="19" spans="1:80">
      <c r="A19" s="294">
        <v>12</v>
      </c>
      <c r="B19" s="295" t="s">
        <v>1718</v>
      </c>
      <c r="C19" s="296" t="s">
        <v>1719</v>
      </c>
      <c r="D19" s="297" t="s">
        <v>100</v>
      </c>
      <c r="E19" s="298">
        <v>1</v>
      </c>
      <c r="F19" s="298">
        <v>0</v>
      </c>
      <c r="G19" s="299">
        <f>E19*F19</f>
        <v>0</v>
      </c>
      <c r="H19" s="300">
        <v>1.2999999999999999E-2</v>
      </c>
      <c r="I19" s="301">
        <f>E19*H19</f>
        <v>1.2999999999999999E-2</v>
      </c>
      <c r="J19" s="300"/>
      <c r="K19" s="301">
        <f>E19*J19</f>
        <v>0</v>
      </c>
      <c r="O19" s="293">
        <v>2</v>
      </c>
      <c r="AA19" s="262">
        <v>3</v>
      </c>
      <c r="AB19" s="262">
        <v>7</v>
      </c>
      <c r="AC19" s="262" t="s">
        <v>1718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3</v>
      </c>
      <c r="CB19" s="293">
        <v>7</v>
      </c>
    </row>
    <row r="20" spans="1:80">
      <c r="A20" s="294">
        <v>13</v>
      </c>
      <c r="B20" s="295" t="s">
        <v>1720</v>
      </c>
      <c r="C20" s="296" t="s">
        <v>1721</v>
      </c>
      <c r="D20" s="297" t="s">
        <v>100</v>
      </c>
      <c r="E20" s="298">
        <v>1</v>
      </c>
      <c r="F20" s="298">
        <v>0</v>
      </c>
      <c r="G20" s="299">
        <f>E20*F20</f>
        <v>0</v>
      </c>
      <c r="H20" s="300">
        <v>5.0000000000000001E-3</v>
      </c>
      <c r="I20" s="301">
        <f>E20*H20</f>
        <v>5.0000000000000001E-3</v>
      </c>
      <c r="J20" s="300"/>
      <c r="K20" s="301">
        <f>E20*J20</f>
        <v>0</v>
      </c>
      <c r="O20" s="293">
        <v>2</v>
      </c>
      <c r="AA20" s="262">
        <v>3</v>
      </c>
      <c r="AB20" s="262">
        <v>7</v>
      </c>
      <c r="AC20" s="262" t="s">
        <v>1720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3</v>
      </c>
      <c r="CB20" s="293">
        <v>7</v>
      </c>
    </row>
    <row r="21" spans="1:80">
      <c r="A21" s="294">
        <v>14</v>
      </c>
      <c r="B21" s="295" t="s">
        <v>1722</v>
      </c>
      <c r="C21" s="296" t="s">
        <v>1705</v>
      </c>
      <c r="D21" s="297" t="s">
        <v>100</v>
      </c>
      <c r="E21" s="298">
        <v>7</v>
      </c>
      <c r="F21" s="298">
        <v>0</v>
      </c>
      <c r="G21" s="299">
        <f>E21*F21</f>
        <v>0</v>
      </c>
      <c r="H21" s="300">
        <v>2.0000000000000001E-4</v>
      </c>
      <c r="I21" s="301">
        <f>E21*H21</f>
        <v>1.4E-3</v>
      </c>
      <c r="J21" s="300"/>
      <c r="K21" s="301">
        <f>E21*J21</f>
        <v>0</v>
      </c>
      <c r="O21" s="293">
        <v>2</v>
      </c>
      <c r="AA21" s="262">
        <v>3</v>
      </c>
      <c r="AB21" s="262">
        <v>7</v>
      </c>
      <c r="AC21" s="262" t="s">
        <v>1722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3</v>
      </c>
      <c r="CB21" s="293">
        <v>7</v>
      </c>
    </row>
    <row r="22" spans="1:80">
      <c r="A22" s="294">
        <v>15</v>
      </c>
      <c r="B22" s="295" t="s">
        <v>1723</v>
      </c>
      <c r="C22" s="296" t="s">
        <v>1719</v>
      </c>
      <c r="D22" s="297" t="s">
        <v>100</v>
      </c>
      <c r="E22" s="298">
        <v>1</v>
      </c>
      <c r="F22" s="298">
        <v>0</v>
      </c>
      <c r="G22" s="299">
        <f>E22*F22</f>
        <v>0</v>
      </c>
      <c r="H22" s="300">
        <v>1.6E-2</v>
      </c>
      <c r="I22" s="301">
        <f>E22*H22</f>
        <v>1.6E-2</v>
      </c>
      <c r="J22" s="300"/>
      <c r="K22" s="301">
        <f>E22*J22</f>
        <v>0</v>
      </c>
      <c r="O22" s="293">
        <v>2</v>
      </c>
      <c r="AA22" s="262">
        <v>3</v>
      </c>
      <c r="AB22" s="262">
        <v>7</v>
      </c>
      <c r="AC22" s="262" t="s">
        <v>1723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3</v>
      </c>
      <c r="CB22" s="293">
        <v>7</v>
      </c>
    </row>
    <row r="23" spans="1:80">
      <c r="A23" s="294">
        <v>16</v>
      </c>
      <c r="B23" s="295" t="s">
        <v>1724</v>
      </c>
      <c r="C23" s="296" t="s">
        <v>1725</v>
      </c>
      <c r="D23" s="297" t="s">
        <v>100</v>
      </c>
      <c r="E23" s="298">
        <v>1</v>
      </c>
      <c r="F23" s="298">
        <v>0</v>
      </c>
      <c r="G23" s="299">
        <f>E23*F23</f>
        <v>0</v>
      </c>
      <c r="H23" s="300">
        <v>0</v>
      </c>
      <c r="I23" s="301">
        <f>E23*H23</f>
        <v>0</v>
      </c>
      <c r="J23" s="300"/>
      <c r="K23" s="301">
        <f>E23*J23</f>
        <v>0</v>
      </c>
      <c r="O23" s="293">
        <v>2</v>
      </c>
      <c r="AA23" s="262">
        <v>3</v>
      </c>
      <c r="AB23" s="262">
        <v>7</v>
      </c>
      <c r="AC23" s="262" t="s">
        <v>1724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3</v>
      </c>
      <c r="CB23" s="293">
        <v>7</v>
      </c>
    </row>
    <row r="24" spans="1:80">
      <c r="A24" s="294">
        <v>17</v>
      </c>
      <c r="B24" s="295" t="s">
        <v>1726</v>
      </c>
      <c r="C24" s="296" t="s">
        <v>1727</v>
      </c>
      <c r="D24" s="297" t="s">
        <v>100</v>
      </c>
      <c r="E24" s="298">
        <v>1</v>
      </c>
      <c r="F24" s="298">
        <v>0</v>
      </c>
      <c r="G24" s="299">
        <f>E24*F24</f>
        <v>0</v>
      </c>
      <c r="H24" s="300">
        <v>4.0000000000000001E-3</v>
      </c>
      <c r="I24" s="301">
        <f>E24*H24</f>
        <v>4.0000000000000001E-3</v>
      </c>
      <c r="J24" s="300"/>
      <c r="K24" s="301">
        <f>E24*J24</f>
        <v>0</v>
      </c>
      <c r="O24" s="293">
        <v>2</v>
      </c>
      <c r="AA24" s="262">
        <v>3</v>
      </c>
      <c r="AB24" s="262">
        <v>7</v>
      </c>
      <c r="AC24" s="262" t="s">
        <v>1726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3</v>
      </c>
      <c r="CB24" s="293">
        <v>7</v>
      </c>
    </row>
    <row r="25" spans="1:80">
      <c r="A25" s="294">
        <v>18</v>
      </c>
      <c r="B25" s="295" t="s">
        <v>1728</v>
      </c>
      <c r="C25" s="296" t="s">
        <v>1729</v>
      </c>
      <c r="D25" s="297" t="s">
        <v>100</v>
      </c>
      <c r="E25" s="298">
        <v>14</v>
      </c>
      <c r="F25" s="298">
        <v>0</v>
      </c>
      <c r="G25" s="299">
        <f>E25*F25</f>
        <v>0</v>
      </c>
      <c r="H25" s="300">
        <v>5.9999999999999995E-4</v>
      </c>
      <c r="I25" s="301">
        <f>E25*H25</f>
        <v>8.3999999999999995E-3</v>
      </c>
      <c r="J25" s="300"/>
      <c r="K25" s="301">
        <f>E25*J25</f>
        <v>0</v>
      </c>
      <c r="O25" s="293">
        <v>2</v>
      </c>
      <c r="AA25" s="262">
        <v>3</v>
      </c>
      <c r="AB25" s="262">
        <v>7</v>
      </c>
      <c r="AC25" s="262" t="s">
        <v>1728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3</v>
      </c>
      <c r="CB25" s="293">
        <v>7</v>
      </c>
    </row>
    <row r="26" spans="1:80">
      <c r="A26" s="294">
        <v>19</v>
      </c>
      <c r="B26" s="295" t="s">
        <v>1730</v>
      </c>
      <c r="C26" s="296" t="s">
        <v>1731</v>
      </c>
      <c r="D26" s="297" t="s">
        <v>100</v>
      </c>
      <c r="E26" s="298">
        <v>5</v>
      </c>
      <c r="F26" s="298">
        <v>0</v>
      </c>
      <c r="G26" s="299">
        <f>E26*F26</f>
        <v>0</v>
      </c>
      <c r="H26" s="300">
        <v>5.9999999999999995E-4</v>
      </c>
      <c r="I26" s="301">
        <f>E26*H26</f>
        <v>2.9999999999999996E-3</v>
      </c>
      <c r="J26" s="300"/>
      <c r="K26" s="301">
        <f>E26*J26</f>
        <v>0</v>
      </c>
      <c r="O26" s="293">
        <v>2</v>
      </c>
      <c r="AA26" s="262">
        <v>3</v>
      </c>
      <c r="AB26" s="262">
        <v>7</v>
      </c>
      <c r="AC26" s="262" t="s">
        <v>1730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3</v>
      </c>
      <c r="CB26" s="293">
        <v>7</v>
      </c>
    </row>
    <row r="27" spans="1:80">
      <c r="A27" s="294">
        <v>20</v>
      </c>
      <c r="B27" s="295" t="s">
        <v>1732</v>
      </c>
      <c r="C27" s="296" t="s">
        <v>1733</v>
      </c>
      <c r="D27" s="297" t="s">
        <v>100</v>
      </c>
      <c r="E27" s="298">
        <v>1</v>
      </c>
      <c r="F27" s="298">
        <v>0</v>
      </c>
      <c r="G27" s="299">
        <f>E27*F27</f>
        <v>0</v>
      </c>
      <c r="H27" s="300">
        <v>5.9999999999999995E-4</v>
      </c>
      <c r="I27" s="301">
        <f>E27*H27</f>
        <v>5.9999999999999995E-4</v>
      </c>
      <c r="J27" s="300"/>
      <c r="K27" s="301">
        <f>E27*J27</f>
        <v>0</v>
      </c>
      <c r="O27" s="293">
        <v>2</v>
      </c>
      <c r="AA27" s="262">
        <v>3</v>
      </c>
      <c r="AB27" s="262">
        <v>7</v>
      </c>
      <c r="AC27" s="262" t="s">
        <v>1732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3</v>
      </c>
      <c r="CB27" s="293">
        <v>7</v>
      </c>
    </row>
    <row r="28" spans="1:80">
      <c r="A28" s="294">
        <v>21</v>
      </c>
      <c r="B28" s="295" t="s">
        <v>1734</v>
      </c>
      <c r="C28" s="296" t="s">
        <v>1735</v>
      </c>
      <c r="D28" s="297" t="s">
        <v>100</v>
      </c>
      <c r="E28" s="298">
        <v>16</v>
      </c>
      <c r="F28" s="298">
        <v>0</v>
      </c>
      <c r="G28" s="299">
        <f>E28*F28</f>
        <v>0</v>
      </c>
      <c r="H28" s="300">
        <v>5.9999999999999995E-4</v>
      </c>
      <c r="I28" s="301">
        <f>E28*H28</f>
        <v>9.5999999999999992E-3</v>
      </c>
      <c r="J28" s="300"/>
      <c r="K28" s="301">
        <f>E28*J28</f>
        <v>0</v>
      </c>
      <c r="O28" s="293">
        <v>2</v>
      </c>
      <c r="AA28" s="262">
        <v>3</v>
      </c>
      <c r="AB28" s="262">
        <v>7</v>
      </c>
      <c r="AC28" s="262" t="s">
        <v>1734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3</v>
      </c>
      <c r="CB28" s="293">
        <v>7</v>
      </c>
    </row>
    <row r="29" spans="1:80">
      <c r="A29" s="294">
        <v>22</v>
      </c>
      <c r="B29" s="295" t="s">
        <v>1736</v>
      </c>
      <c r="C29" s="296" t="s">
        <v>1737</v>
      </c>
      <c r="D29" s="297" t="s">
        <v>100</v>
      </c>
      <c r="E29" s="298">
        <v>1</v>
      </c>
      <c r="F29" s="298">
        <v>0</v>
      </c>
      <c r="G29" s="299">
        <f>E29*F29</f>
        <v>0</v>
      </c>
      <c r="H29" s="300">
        <v>8.0000000000000004E-4</v>
      </c>
      <c r="I29" s="301">
        <f>E29*H29</f>
        <v>8.0000000000000004E-4</v>
      </c>
      <c r="J29" s="300"/>
      <c r="K29" s="301">
        <f>E29*J29</f>
        <v>0</v>
      </c>
      <c r="O29" s="293">
        <v>2</v>
      </c>
      <c r="AA29" s="262">
        <v>3</v>
      </c>
      <c r="AB29" s="262">
        <v>7</v>
      </c>
      <c r="AC29" s="262" t="s">
        <v>1736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3</v>
      </c>
      <c r="CB29" s="293">
        <v>7</v>
      </c>
    </row>
    <row r="30" spans="1:80">
      <c r="A30" s="294">
        <v>23</v>
      </c>
      <c r="B30" s="295" t="s">
        <v>1738</v>
      </c>
      <c r="C30" s="296" t="s">
        <v>1739</v>
      </c>
      <c r="D30" s="297" t="s">
        <v>100</v>
      </c>
      <c r="E30" s="298">
        <v>2</v>
      </c>
      <c r="F30" s="298">
        <v>0</v>
      </c>
      <c r="G30" s="299">
        <f>E30*F30</f>
        <v>0</v>
      </c>
      <c r="H30" s="300">
        <v>2.9999999999999997E-4</v>
      </c>
      <c r="I30" s="301">
        <f>E30*H30</f>
        <v>5.9999999999999995E-4</v>
      </c>
      <c r="J30" s="300"/>
      <c r="K30" s="301">
        <f>E30*J30</f>
        <v>0</v>
      </c>
      <c r="O30" s="293">
        <v>2</v>
      </c>
      <c r="AA30" s="262">
        <v>3</v>
      </c>
      <c r="AB30" s="262">
        <v>7</v>
      </c>
      <c r="AC30" s="262" t="s">
        <v>1738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3</v>
      </c>
      <c r="CB30" s="293">
        <v>7</v>
      </c>
    </row>
    <row r="31" spans="1:80">
      <c r="A31" s="294">
        <v>24</v>
      </c>
      <c r="B31" s="295" t="s">
        <v>1740</v>
      </c>
      <c r="C31" s="296" t="s">
        <v>1741</v>
      </c>
      <c r="D31" s="297" t="s">
        <v>222</v>
      </c>
      <c r="E31" s="298">
        <v>675</v>
      </c>
      <c r="F31" s="298">
        <v>0</v>
      </c>
      <c r="G31" s="299">
        <f>E31*F31</f>
        <v>0</v>
      </c>
      <c r="H31" s="300">
        <v>1.4999999999999999E-4</v>
      </c>
      <c r="I31" s="301">
        <f>E31*H31</f>
        <v>0.10124999999999999</v>
      </c>
      <c r="J31" s="300"/>
      <c r="K31" s="301">
        <f>E31*J31</f>
        <v>0</v>
      </c>
      <c r="O31" s="293">
        <v>2</v>
      </c>
      <c r="AA31" s="262">
        <v>3</v>
      </c>
      <c r="AB31" s="262">
        <v>7</v>
      </c>
      <c r="AC31" s="262" t="s">
        <v>1740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3</v>
      </c>
      <c r="CB31" s="293">
        <v>7</v>
      </c>
    </row>
    <row r="32" spans="1:80">
      <c r="A32" s="294">
        <v>25</v>
      </c>
      <c r="B32" s="295" t="s">
        <v>1742</v>
      </c>
      <c r="C32" s="296" t="s">
        <v>1715</v>
      </c>
      <c r="D32" s="297" t="s">
        <v>222</v>
      </c>
      <c r="E32" s="298">
        <v>60</v>
      </c>
      <c r="F32" s="298">
        <v>0</v>
      </c>
      <c r="G32" s="299">
        <f>E32*F32</f>
        <v>0</v>
      </c>
      <c r="H32" s="300">
        <v>2.9999999999999997E-4</v>
      </c>
      <c r="I32" s="301">
        <f>E32*H32</f>
        <v>1.7999999999999999E-2</v>
      </c>
      <c r="J32" s="300"/>
      <c r="K32" s="301">
        <f>E32*J32</f>
        <v>0</v>
      </c>
      <c r="O32" s="293">
        <v>2</v>
      </c>
      <c r="AA32" s="262">
        <v>3</v>
      </c>
      <c r="AB32" s="262">
        <v>7</v>
      </c>
      <c r="AC32" s="262" t="s">
        <v>1742</v>
      </c>
      <c r="AZ32" s="262">
        <v>2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3</v>
      </c>
      <c r="CB32" s="293">
        <v>7</v>
      </c>
    </row>
    <row r="33" spans="1:80">
      <c r="A33" s="294">
        <v>26</v>
      </c>
      <c r="B33" s="295" t="s">
        <v>1743</v>
      </c>
      <c r="C33" s="296" t="s">
        <v>1711</v>
      </c>
      <c r="D33" s="297" t="s">
        <v>222</v>
      </c>
      <c r="E33" s="298">
        <v>345</v>
      </c>
      <c r="F33" s="298">
        <v>0</v>
      </c>
      <c r="G33" s="299">
        <f>E33*F33</f>
        <v>0</v>
      </c>
      <c r="H33" s="300">
        <v>2.9999999999999997E-4</v>
      </c>
      <c r="I33" s="301">
        <f>E33*H33</f>
        <v>0.10349999999999999</v>
      </c>
      <c r="J33" s="300"/>
      <c r="K33" s="301">
        <f>E33*J33</f>
        <v>0</v>
      </c>
      <c r="O33" s="293">
        <v>2</v>
      </c>
      <c r="AA33" s="262">
        <v>3</v>
      </c>
      <c r="AB33" s="262">
        <v>7</v>
      </c>
      <c r="AC33" s="262" t="s">
        <v>1743</v>
      </c>
      <c r="AZ33" s="262">
        <v>2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3</v>
      </c>
      <c r="CB33" s="293">
        <v>7</v>
      </c>
    </row>
    <row r="34" spans="1:80">
      <c r="A34" s="294">
        <v>27</v>
      </c>
      <c r="B34" s="295" t="s">
        <v>1744</v>
      </c>
      <c r="C34" s="296" t="s">
        <v>1713</v>
      </c>
      <c r="D34" s="297" t="s">
        <v>222</v>
      </c>
      <c r="E34" s="298">
        <v>248</v>
      </c>
      <c r="F34" s="298">
        <v>0</v>
      </c>
      <c r="G34" s="299">
        <f>E34*F34</f>
        <v>0</v>
      </c>
      <c r="H34" s="300">
        <v>8.0000000000000007E-5</v>
      </c>
      <c r="I34" s="301">
        <f>E34*H34</f>
        <v>1.984E-2</v>
      </c>
      <c r="J34" s="300"/>
      <c r="K34" s="301">
        <f>E34*J34</f>
        <v>0</v>
      </c>
      <c r="O34" s="293">
        <v>2</v>
      </c>
      <c r="AA34" s="262">
        <v>3</v>
      </c>
      <c r="AB34" s="262">
        <v>7</v>
      </c>
      <c r="AC34" s="262" t="s">
        <v>1744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3</v>
      </c>
      <c r="CB34" s="293">
        <v>7</v>
      </c>
    </row>
    <row r="35" spans="1:80">
      <c r="A35" s="313"/>
      <c r="B35" s="314" t="s">
        <v>101</v>
      </c>
      <c r="C35" s="315" t="s">
        <v>1695</v>
      </c>
      <c r="D35" s="316"/>
      <c r="E35" s="317"/>
      <c r="F35" s="318"/>
      <c r="G35" s="319">
        <f>SUM(G7:G34)</f>
        <v>0</v>
      </c>
      <c r="H35" s="320"/>
      <c r="I35" s="321">
        <f>SUM(I7:I34)</f>
        <v>0.47900000000000004</v>
      </c>
      <c r="J35" s="320"/>
      <c r="K35" s="321">
        <f>SUM(K7:K34)</f>
        <v>0</v>
      </c>
      <c r="O35" s="293">
        <v>4</v>
      </c>
      <c r="BA35" s="322">
        <f>SUM(BA7:BA34)</f>
        <v>0</v>
      </c>
      <c r="BB35" s="322">
        <f>SUM(BB7:BB34)</f>
        <v>0</v>
      </c>
      <c r="BC35" s="322">
        <f>SUM(BC7:BC34)</f>
        <v>0</v>
      </c>
      <c r="BD35" s="322">
        <f>SUM(BD7:BD34)</f>
        <v>0</v>
      </c>
      <c r="BE35" s="322">
        <f>SUM(BE7:BE34)</f>
        <v>0</v>
      </c>
    </row>
    <row r="36" spans="1:80">
      <c r="A36" s="283" t="s">
        <v>97</v>
      </c>
      <c r="B36" s="284" t="s">
        <v>1745</v>
      </c>
      <c r="C36" s="285" t="s">
        <v>1746</v>
      </c>
      <c r="D36" s="286"/>
      <c r="E36" s="287"/>
      <c r="F36" s="287"/>
      <c r="G36" s="288"/>
      <c r="H36" s="289"/>
      <c r="I36" s="290"/>
      <c r="J36" s="291"/>
      <c r="K36" s="292"/>
      <c r="O36" s="293">
        <v>1</v>
      </c>
    </row>
    <row r="37" spans="1:80">
      <c r="A37" s="294">
        <v>28</v>
      </c>
      <c r="B37" s="295" t="s">
        <v>1748</v>
      </c>
      <c r="C37" s="296" t="s">
        <v>1749</v>
      </c>
      <c r="D37" s="297" t="s">
        <v>161</v>
      </c>
      <c r="E37" s="298">
        <v>1</v>
      </c>
      <c r="F37" s="298">
        <v>0</v>
      </c>
      <c r="G37" s="299">
        <f>E37*F37</f>
        <v>0</v>
      </c>
      <c r="H37" s="300">
        <v>0</v>
      </c>
      <c r="I37" s="301">
        <f>E37*H37</f>
        <v>0</v>
      </c>
      <c r="J37" s="300">
        <v>0</v>
      </c>
      <c r="K37" s="301">
        <f>E37*J37</f>
        <v>0</v>
      </c>
      <c r="O37" s="293">
        <v>2</v>
      </c>
      <c r="AA37" s="262">
        <v>1</v>
      </c>
      <c r="AB37" s="262">
        <v>9</v>
      </c>
      <c r="AC37" s="262">
        <v>9</v>
      </c>
      <c r="AZ37" s="262">
        <v>4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1</v>
      </c>
      <c r="CB37" s="293">
        <v>9</v>
      </c>
    </row>
    <row r="38" spans="1:80">
      <c r="A38" s="294">
        <v>29</v>
      </c>
      <c r="B38" s="295" t="s">
        <v>1750</v>
      </c>
      <c r="C38" s="296" t="s">
        <v>1751</v>
      </c>
      <c r="D38" s="297" t="s">
        <v>100</v>
      </c>
      <c r="E38" s="298">
        <v>1</v>
      </c>
      <c r="F38" s="298">
        <v>0</v>
      </c>
      <c r="G38" s="299">
        <f>E38*F38</f>
        <v>0</v>
      </c>
      <c r="H38" s="300">
        <v>0</v>
      </c>
      <c r="I38" s="301">
        <f>E38*H38</f>
        <v>0</v>
      </c>
      <c r="J38" s="300">
        <v>0</v>
      </c>
      <c r="K38" s="301">
        <f>E38*J38</f>
        <v>0</v>
      </c>
      <c r="O38" s="293">
        <v>2</v>
      </c>
      <c r="AA38" s="262">
        <v>1</v>
      </c>
      <c r="AB38" s="262">
        <v>9</v>
      </c>
      <c r="AC38" s="262">
        <v>9</v>
      </c>
      <c r="AZ38" s="262">
        <v>4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1</v>
      </c>
      <c r="CB38" s="293">
        <v>9</v>
      </c>
    </row>
    <row r="39" spans="1:80">
      <c r="A39" s="294">
        <v>30</v>
      </c>
      <c r="B39" s="295" t="s">
        <v>1752</v>
      </c>
      <c r="C39" s="296" t="s">
        <v>1753</v>
      </c>
      <c r="D39" s="297" t="s">
        <v>100</v>
      </c>
      <c r="E39" s="298">
        <v>5</v>
      </c>
      <c r="F39" s="298">
        <v>0</v>
      </c>
      <c r="G39" s="299">
        <f>E39*F39</f>
        <v>0</v>
      </c>
      <c r="H39" s="300">
        <v>0</v>
      </c>
      <c r="I39" s="301">
        <f>E39*H39</f>
        <v>0</v>
      </c>
      <c r="J39" s="300">
        <v>0</v>
      </c>
      <c r="K39" s="301">
        <f>E39*J39</f>
        <v>0</v>
      </c>
      <c r="O39" s="293">
        <v>2</v>
      </c>
      <c r="AA39" s="262">
        <v>1</v>
      </c>
      <c r="AB39" s="262">
        <v>9</v>
      </c>
      <c r="AC39" s="262">
        <v>9</v>
      </c>
      <c r="AZ39" s="262">
        <v>4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1</v>
      </c>
      <c r="CB39" s="293">
        <v>9</v>
      </c>
    </row>
    <row r="40" spans="1:80">
      <c r="A40" s="294">
        <v>31</v>
      </c>
      <c r="B40" s="295" t="s">
        <v>1754</v>
      </c>
      <c r="C40" s="296" t="s">
        <v>1755</v>
      </c>
      <c r="D40" s="297" t="s">
        <v>100</v>
      </c>
      <c r="E40" s="298">
        <v>1</v>
      </c>
      <c r="F40" s="298">
        <v>0</v>
      </c>
      <c r="G40" s="299">
        <f>E40*F40</f>
        <v>0</v>
      </c>
      <c r="H40" s="300">
        <v>0</v>
      </c>
      <c r="I40" s="301">
        <f>E40*H40</f>
        <v>0</v>
      </c>
      <c r="J40" s="300">
        <v>0</v>
      </c>
      <c r="K40" s="301">
        <f>E40*J40</f>
        <v>0</v>
      </c>
      <c r="O40" s="293">
        <v>2</v>
      </c>
      <c r="AA40" s="262">
        <v>1</v>
      </c>
      <c r="AB40" s="262">
        <v>9</v>
      </c>
      <c r="AC40" s="262">
        <v>9</v>
      </c>
      <c r="AZ40" s="262">
        <v>4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1</v>
      </c>
      <c r="CB40" s="293">
        <v>9</v>
      </c>
    </row>
    <row r="41" spans="1:80">
      <c r="A41" s="294">
        <v>32</v>
      </c>
      <c r="B41" s="295" t="s">
        <v>1756</v>
      </c>
      <c r="C41" s="296" t="s">
        <v>1757</v>
      </c>
      <c r="D41" s="297" t="s">
        <v>100</v>
      </c>
      <c r="E41" s="298">
        <v>7</v>
      </c>
      <c r="F41" s="298">
        <v>0</v>
      </c>
      <c r="G41" s="299">
        <f>E41*F41</f>
        <v>0</v>
      </c>
      <c r="H41" s="300">
        <v>0</v>
      </c>
      <c r="I41" s="301">
        <f>E41*H41</f>
        <v>0</v>
      </c>
      <c r="J41" s="300">
        <v>0</v>
      </c>
      <c r="K41" s="301">
        <f>E41*J41</f>
        <v>0</v>
      </c>
      <c r="O41" s="293">
        <v>2</v>
      </c>
      <c r="AA41" s="262">
        <v>1</v>
      </c>
      <c r="AB41" s="262">
        <v>9</v>
      </c>
      <c r="AC41" s="262">
        <v>9</v>
      </c>
      <c r="AZ41" s="262">
        <v>4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1</v>
      </c>
      <c r="CB41" s="293">
        <v>9</v>
      </c>
    </row>
    <row r="42" spans="1:80">
      <c r="A42" s="294">
        <v>33</v>
      </c>
      <c r="B42" s="295" t="s">
        <v>1758</v>
      </c>
      <c r="C42" s="296" t="s">
        <v>1759</v>
      </c>
      <c r="D42" s="297" t="s">
        <v>100</v>
      </c>
      <c r="E42" s="298">
        <v>1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>
        <v>0</v>
      </c>
      <c r="K42" s="301">
        <f>E42*J42</f>
        <v>0</v>
      </c>
      <c r="O42" s="293">
        <v>2</v>
      </c>
      <c r="AA42" s="262">
        <v>1</v>
      </c>
      <c r="AB42" s="262">
        <v>9</v>
      </c>
      <c r="AC42" s="262">
        <v>9</v>
      </c>
      <c r="AZ42" s="262">
        <v>4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1</v>
      </c>
      <c r="CB42" s="293">
        <v>9</v>
      </c>
    </row>
    <row r="43" spans="1:80">
      <c r="A43" s="294">
        <v>34</v>
      </c>
      <c r="B43" s="295" t="s">
        <v>1760</v>
      </c>
      <c r="C43" s="296" t="s">
        <v>1761</v>
      </c>
      <c r="D43" s="297" t="s">
        <v>100</v>
      </c>
      <c r="E43" s="298">
        <v>1</v>
      </c>
      <c r="F43" s="298">
        <v>0</v>
      </c>
      <c r="G43" s="299">
        <f>E43*F43</f>
        <v>0</v>
      </c>
      <c r="H43" s="300">
        <v>0</v>
      </c>
      <c r="I43" s="301">
        <f>E43*H43</f>
        <v>0</v>
      </c>
      <c r="J43" s="300">
        <v>0</v>
      </c>
      <c r="K43" s="301">
        <f>E43*J43</f>
        <v>0</v>
      </c>
      <c r="O43" s="293">
        <v>2</v>
      </c>
      <c r="AA43" s="262">
        <v>1</v>
      </c>
      <c r="AB43" s="262">
        <v>9</v>
      </c>
      <c r="AC43" s="262">
        <v>9</v>
      </c>
      <c r="AZ43" s="262">
        <v>4</v>
      </c>
      <c r="BA43" s="262">
        <f>IF(AZ43=1,G43,0)</f>
        <v>0</v>
      </c>
      <c r="BB43" s="262">
        <f>IF(AZ43=2,G43,0)</f>
        <v>0</v>
      </c>
      <c r="BC43" s="262">
        <f>IF(AZ43=3,G43,0)</f>
        <v>0</v>
      </c>
      <c r="BD43" s="262">
        <f>IF(AZ43=4,G43,0)</f>
        <v>0</v>
      </c>
      <c r="BE43" s="262">
        <f>IF(AZ43=5,G43,0)</f>
        <v>0</v>
      </c>
      <c r="CA43" s="293">
        <v>1</v>
      </c>
      <c r="CB43" s="293">
        <v>9</v>
      </c>
    </row>
    <row r="44" spans="1:80">
      <c r="A44" s="294">
        <v>35</v>
      </c>
      <c r="B44" s="295" t="s">
        <v>1762</v>
      </c>
      <c r="C44" s="296" t="s">
        <v>1763</v>
      </c>
      <c r="D44" s="297" t="s">
        <v>100</v>
      </c>
      <c r="E44" s="298">
        <v>1</v>
      </c>
      <c r="F44" s="298">
        <v>0</v>
      </c>
      <c r="G44" s="299">
        <f>E44*F44</f>
        <v>0</v>
      </c>
      <c r="H44" s="300">
        <v>0</v>
      </c>
      <c r="I44" s="301">
        <f>E44*H44</f>
        <v>0</v>
      </c>
      <c r="J44" s="300">
        <v>0</v>
      </c>
      <c r="K44" s="301">
        <f>E44*J44</f>
        <v>0</v>
      </c>
      <c r="O44" s="293">
        <v>2</v>
      </c>
      <c r="AA44" s="262">
        <v>1</v>
      </c>
      <c r="AB44" s="262">
        <v>9</v>
      </c>
      <c r="AC44" s="262">
        <v>9</v>
      </c>
      <c r="AZ44" s="262">
        <v>4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1</v>
      </c>
      <c r="CB44" s="293">
        <v>9</v>
      </c>
    </row>
    <row r="45" spans="1:80">
      <c r="A45" s="294">
        <v>36</v>
      </c>
      <c r="B45" s="295" t="s">
        <v>1764</v>
      </c>
      <c r="C45" s="296" t="s">
        <v>1765</v>
      </c>
      <c r="D45" s="297" t="s">
        <v>100</v>
      </c>
      <c r="E45" s="298">
        <v>14</v>
      </c>
      <c r="F45" s="298">
        <v>0</v>
      </c>
      <c r="G45" s="299">
        <f>E45*F45</f>
        <v>0</v>
      </c>
      <c r="H45" s="300">
        <v>0</v>
      </c>
      <c r="I45" s="301">
        <f>E45*H45</f>
        <v>0</v>
      </c>
      <c r="J45" s="300">
        <v>0</v>
      </c>
      <c r="K45" s="301">
        <f>E45*J45</f>
        <v>0</v>
      </c>
      <c r="O45" s="293">
        <v>2</v>
      </c>
      <c r="AA45" s="262">
        <v>1</v>
      </c>
      <c r="AB45" s="262">
        <v>9</v>
      </c>
      <c r="AC45" s="262">
        <v>9</v>
      </c>
      <c r="AZ45" s="262">
        <v>4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</v>
      </c>
      <c r="CB45" s="293">
        <v>9</v>
      </c>
    </row>
    <row r="46" spans="1:80">
      <c r="A46" s="294">
        <v>37</v>
      </c>
      <c r="B46" s="295" t="s">
        <v>1766</v>
      </c>
      <c r="C46" s="296" t="s">
        <v>1767</v>
      </c>
      <c r="D46" s="297" t="s">
        <v>100</v>
      </c>
      <c r="E46" s="298">
        <v>16</v>
      </c>
      <c r="F46" s="298">
        <v>0</v>
      </c>
      <c r="G46" s="299">
        <f>E46*F46</f>
        <v>0</v>
      </c>
      <c r="H46" s="300">
        <v>0</v>
      </c>
      <c r="I46" s="301">
        <f>E46*H46</f>
        <v>0</v>
      </c>
      <c r="J46" s="300">
        <v>0</v>
      </c>
      <c r="K46" s="301">
        <f>E46*J46</f>
        <v>0</v>
      </c>
      <c r="O46" s="293">
        <v>2</v>
      </c>
      <c r="AA46" s="262">
        <v>1</v>
      </c>
      <c r="AB46" s="262">
        <v>9</v>
      </c>
      <c r="AC46" s="262">
        <v>9</v>
      </c>
      <c r="AZ46" s="262">
        <v>4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1</v>
      </c>
      <c r="CB46" s="293">
        <v>9</v>
      </c>
    </row>
    <row r="47" spans="1:80">
      <c r="A47" s="294">
        <v>38</v>
      </c>
      <c r="B47" s="295" t="s">
        <v>1768</v>
      </c>
      <c r="C47" s="296" t="s">
        <v>1769</v>
      </c>
      <c r="D47" s="297" t="s">
        <v>100</v>
      </c>
      <c r="E47" s="298">
        <v>1</v>
      </c>
      <c r="F47" s="298">
        <v>0</v>
      </c>
      <c r="G47" s="299">
        <f>E47*F47</f>
        <v>0</v>
      </c>
      <c r="H47" s="300">
        <v>0</v>
      </c>
      <c r="I47" s="301">
        <f>E47*H47</f>
        <v>0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9</v>
      </c>
      <c r="AC47" s="262">
        <v>9</v>
      </c>
      <c r="AZ47" s="262">
        <v>4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9</v>
      </c>
    </row>
    <row r="48" spans="1:80">
      <c r="A48" s="294">
        <v>39</v>
      </c>
      <c r="B48" s="295" t="s">
        <v>1770</v>
      </c>
      <c r="C48" s="296" t="s">
        <v>1771</v>
      </c>
      <c r="D48" s="297" t="s">
        <v>100</v>
      </c>
      <c r="E48" s="298">
        <v>2</v>
      </c>
      <c r="F48" s="298">
        <v>0</v>
      </c>
      <c r="G48" s="299">
        <f>E48*F48</f>
        <v>0</v>
      </c>
      <c r="H48" s="300">
        <v>0</v>
      </c>
      <c r="I48" s="301">
        <f>E48*H48</f>
        <v>0</v>
      </c>
      <c r="J48" s="300">
        <v>0</v>
      </c>
      <c r="K48" s="301">
        <f>E48*J48</f>
        <v>0</v>
      </c>
      <c r="O48" s="293">
        <v>2</v>
      </c>
      <c r="AA48" s="262">
        <v>1</v>
      </c>
      <c r="AB48" s="262">
        <v>9</v>
      </c>
      <c r="AC48" s="262">
        <v>9</v>
      </c>
      <c r="AZ48" s="262">
        <v>4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</v>
      </c>
      <c r="CB48" s="293">
        <v>9</v>
      </c>
    </row>
    <row r="49" spans="1:80">
      <c r="A49" s="294">
        <v>40</v>
      </c>
      <c r="B49" s="295" t="s">
        <v>1772</v>
      </c>
      <c r="C49" s="296" t="s">
        <v>1773</v>
      </c>
      <c r="D49" s="297" t="s">
        <v>222</v>
      </c>
      <c r="E49" s="298">
        <v>675</v>
      </c>
      <c r="F49" s="298">
        <v>0</v>
      </c>
      <c r="G49" s="299">
        <f>E49*F49</f>
        <v>0</v>
      </c>
      <c r="H49" s="300">
        <v>0</v>
      </c>
      <c r="I49" s="301">
        <f>E49*H49</f>
        <v>0</v>
      </c>
      <c r="J49" s="300">
        <v>0</v>
      </c>
      <c r="K49" s="301">
        <f>E49*J49</f>
        <v>0</v>
      </c>
      <c r="O49" s="293">
        <v>2</v>
      </c>
      <c r="AA49" s="262">
        <v>1</v>
      </c>
      <c r="AB49" s="262">
        <v>9</v>
      </c>
      <c r="AC49" s="262">
        <v>9</v>
      </c>
      <c r="AZ49" s="262">
        <v>4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1</v>
      </c>
      <c r="CB49" s="293">
        <v>9</v>
      </c>
    </row>
    <row r="50" spans="1:80">
      <c r="A50" s="294">
        <v>41</v>
      </c>
      <c r="B50" s="295" t="s">
        <v>1774</v>
      </c>
      <c r="C50" s="296" t="s">
        <v>1775</v>
      </c>
      <c r="D50" s="297" t="s">
        <v>222</v>
      </c>
      <c r="E50" s="298">
        <v>60</v>
      </c>
      <c r="F50" s="298">
        <v>0</v>
      </c>
      <c r="G50" s="299">
        <f>E50*F50</f>
        <v>0</v>
      </c>
      <c r="H50" s="300">
        <v>0</v>
      </c>
      <c r="I50" s="301">
        <f>E50*H50</f>
        <v>0</v>
      </c>
      <c r="J50" s="300">
        <v>0</v>
      </c>
      <c r="K50" s="301">
        <f>E50*J50</f>
        <v>0</v>
      </c>
      <c r="O50" s="293">
        <v>2</v>
      </c>
      <c r="AA50" s="262">
        <v>1</v>
      </c>
      <c r="AB50" s="262">
        <v>9</v>
      </c>
      <c r="AC50" s="262">
        <v>9</v>
      </c>
      <c r="AZ50" s="262">
        <v>4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1</v>
      </c>
      <c r="CB50" s="293">
        <v>9</v>
      </c>
    </row>
    <row r="51" spans="1:80">
      <c r="A51" s="294">
        <v>42</v>
      </c>
      <c r="B51" s="295" t="s">
        <v>1776</v>
      </c>
      <c r="C51" s="296" t="s">
        <v>1777</v>
      </c>
      <c r="D51" s="297" t="s">
        <v>222</v>
      </c>
      <c r="E51" s="298">
        <v>345</v>
      </c>
      <c r="F51" s="298">
        <v>0</v>
      </c>
      <c r="G51" s="299">
        <f>E51*F51</f>
        <v>0</v>
      </c>
      <c r="H51" s="300">
        <v>0</v>
      </c>
      <c r="I51" s="301">
        <f>E51*H51</f>
        <v>0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9</v>
      </c>
      <c r="AC51" s="262">
        <v>9</v>
      </c>
      <c r="AZ51" s="262">
        <v>4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9</v>
      </c>
    </row>
    <row r="52" spans="1:80">
      <c r="A52" s="294">
        <v>43</v>
      </c>
      <c r="B52" s="295" t="s">
        <v>1778</v>
      </c>
      <c r="C52" s="296" t="s">
        <v>1779</v>
      </c>
      <c r="D52" s="297" t="s">
        <v>222</v>
      </c>
      <c r="E52" s="298">
        <v>248</v>
      </c>
      <c r="F52" s="298">
        <v>0</v>
      </c>
      <c r="G52" s="299">
        <f>E52*F52</f>
        <v>0</v>
      </c>
      <c r="H52" s="300">
        <v>0</v>
      </c>
      <c r="I52" s="301">
        <f>E52*H52</f>
        <v>0</v>
      </c>
      <c r="J52" s="300">
        <v>0</v>
      </c>
      <c r="K52" s="301">
        <f>E52*J52</f>
        <v>0</v>
      </c>
      <c r="O52" s="293">
        <v>2</v>
      </c>
      <c r="AA52" s="262">
        <v>1</v>
      </c>
      <c r="AB52" s="262">
        <v>9</v>
      </c>
      <c r="AC52" s="262">
        <v>9</v>
      </c>
      <c r="AZ52" s="262">
        <v>4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1</v>
      </c>
      <c r="CB52" s="293">
        <v>9</v>
      </c>
    </row>
    <row r="53" spans="1:80">
      <c r="A53" s="294">
        <v>44</v>
      </c>
      <c r="B53" s="295" t="s">
        <v>1780</v>
      </c>
      <c r="C53" s="296" t="s">
        <v>1781</v>
      </c>
      <c r="D53" s="297" t="s">
        <v>222</v>
      </c>
      <c r="E53" s="298">
        <v>1</v>
      </c>
      <c r="F53" s="298">
        <v>0</v>
      </c>
      <c r="G53" s="299">
        <f>E53*F53</f>
        <v>0</v>
      </c>
      <c r="H53" s="300">
        <v>0</v>
      </c>
      <c r="I53" s="301">
        <f>E53*H53</f>
        <v>0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9</v>
      </c>
      <c r="AC53" s="262">
        <v>9</v>
      </c>
      <c r="AZ53" s="262">
        <v>4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9</v>
      </c>
    </row>
    <row r="54" spans="1:80">
      <c r="A54" s="294">
        <v>45</v>
      </c>
      <c r="B54" s="295" t="s">
        <v>1782</v>
      </c>
      <c r="C54" s="296" t="s">
        <v>1783</v>
      </c>
      <c r="D54" s="297" t="s">
        <v>100</v>
      </c>
      <c r="E54" s="298">
        <v>15</v>
      </c>
      <c r="F54" s="298">
        <v>0</v>
      </c>
      <c r="G54" s="299">
        <f>E54*F54</f>
        <v>0</v>
      </c>
      <c r="H54" s="300">
        <v>0</v>
      </c>
      <c r="I54" s="301">
        <f>E54*H54</f>
        <v>0</v>
      </c>
      <c r="J54" s="300">
        <v>0</v>
      </c>
      <c r="K54" s="301">
        <f>E54*J54</f>
        <v>0</v>
      </c>
      <c r="O54" s="293">
        <v>2</v>
      </c>
      <c r="AA54" s="262">
        <v>1</v>
      </c>
      <c r="AB54" s="262">
        <v>9</v>
      </c>
      <c r="AC54" s="262">
        <v>9</v>
      </c>
      <c r="AZ54" s="262">
        <v>4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1</v>
      </c>
      <c r="CB54" s="293">
        <v>9</v>
      </c>
    </row>
    <row r="55" spans="1:80">
      <c r="A55" s="294">
        <v>46</v>
      </c>
      <c r="B55" s="295" t="s">
        <v>1784</v>
      </c>
      <c r="C55" s="296" t="s">
        <v>1785</v>
      </c>
      <c r="D55" s="297" t="s">
        <v>100</v>
      </c>
      <c r="E55" s="298">
        <v>12</v>
      </c>
      <c r="F55" s="298">
        <v>0</v>
      </c>
      <c r="G55" s="299">
        <f>E55*F55</f>
        <v>0</v>
      </c>
      <c r="H55" s="300">
        <v>0</v>
      </c>
      <c r="I55" s="301">
        <f>E55*H55</f>
        <v>0</v>
      </c>
      <c r="J55" s="300">
        <v>0</v>
      </c>
      <c r="K55" s="301">
        <f>E55*J55</f>
        <v>0</v>
      </c>
      <c r="O55" s="293">
        <v>2</v>
      </c>
      <c r="AA55" s="262">
        <v>1</v>
      </c>
      <c r="AB55" s="262">
        <v>9</v>
      </c>
      <c r="AC55" s="262">
        <v>9</v>
      </c>
      <c r="AZ55" s="262">
        <v>4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1</v>
      </c>
      <c r="CB55" s="293">
        <v>9</v>
      </c>
    </row>
    <row r="56" spans="1:80">
      <c r="A56" s="294">
        <v>47</v>
      </c>
      <c r="B56" s="295" t="s">
        <v>1786</v>
      </c>
      <c r="C56" s="296" t="s">
        <v>1787</v>
      </c>
      <c r="D56" s="297" t="s">
        <v>100</v>
      </c>
      <c r="E56" s="298">
        <v>3</v>
      </c>
      <c r="F56" s="298">
        <v>0</v>
      </c>
      <c r="G56" s="299">
        <f>E56*F56</f>
        <v>0</v>
      </c>
      <c r="H56" s="300">
        <v>0</v>
      </c>
      <c r="I56" s="301">
        <f>E56*H56</f>
        <v>0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9</v>
      </c>
      <c r="AC56" s="262">
        <v>9</v>
      </c>
      <c r="AZ56" s="262">
        <v>4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9</v>
      </c>
    </row>
    <row r="57" spans="1:80">
      <c r="A57" s="294">
        <v>48</v>
      </c>
      <c r="B57" s="295" t="s">
        <v>1788</v>
      </c>
      <c r="C57" s="296" t="s">
        <v>1789</v>
      </c>
      <c r="D57" s="297" t="s">
        <v>100</v>
      </c>
      <c r="E57" s="298">
        <v>3</v>
      </c>
      <c r="F57" s="298">
        <v>0</v>
      </c>
      <c r="G57" s="299">
        <f>E57*F57</f>
        <v>0</v>
      </c>
      <c r="H57" s="300">
        <v>0</v>
      </c>
      <c r="I57" s="301">
        <f>E57*H57</f>
        <v>0</v>
      </c>
      <c r="J57" s="300">
        <v>0</v>
      </c>
      <c r="K57" s="301">
        <f>E57*J57</f>
        <v>0</v>
      </c>
      <c r="O57" s="293">
        <v>2</v>
      </c>
      <c r="AA57" s="262">
        <v>1</v>
      </c>
      <c r="AB57" s="262">
        <v>9</v>
      </c>
      <c r="AC57" s="262">
        <v>9</v>
      </c>
      <c r="AZ57" s="262">
        <v>4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1</v>
      </c>
      <c r="CB57" s="293">
        <v>9</v>
      </c>
    </row>
    <row r="58" spans="1:80">
      <c r="A58" s="294">
        <v>49</v>
      </c>
      <c r="B58" s="295" t="s">
        <v>1790</v>
      </c>
      <c r="C58" s="296" t="s">
        <v>1757</v>
      </c>
      <c r="D58" s="297" t="s">
        <v>100</v>
      </c>
      <c r="E58" s="298">
        <v>16</v>
      </c>
      <c r="F58" s="298">
        <v>0</v>
      </c>
      <c r="G58" s="299">
        <f>E58*F58</f>
        <v>0</v>
      </c>
      <c r="H58" s="300">
        <v>0</v>
      </c>
      <c r="I58" s="301">
        <f>E58*H58</f>
        <v>0</v>
      </c>
      <c r="J58" s="300">
        <v>0</v>
      </c>
      <c r="K58" s="301">
        <f>E58*J58</f>
        <v>0</v>
      </c>
      <c r="O58" s="293">
        <v>2</v>
      </c>
      <c r="AA58" s="262">
        <v>1</v>
      </c>
      <c r="AB58" s="262">
        <v>9</v>
      </c>
      <c r="AC58" s="262">
        <v>9</v>
      </c>
      <c r="AZ58" s="262">
        <v>4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1</v>
      </c>
      <c r="CB58" s="293">
        <v>9</v>
      </c>
    </row>
    <row r="59" spans="1:80">
      <c r="A59" s="294">
        <v>50</v>
      </c>
      <c r="B59" s="295" t="s">
        <v>1791</v>
      </c>
      <c r="C59" s="296" t="s">
        <v>1773</v>
      </c>
      <c r="D59" s="297" t="s">
        <v>222</v>
      </c>
      <c r="E59" s="298">
        <v>319</v>
      </c>
      <c r="F59" s="298">
        <v>0</v>
      </c>
      <c r="G59" s="299">
        <f>E59*F59</f>
        <v>0</v>
      </c>
      <c r="H59" s="300">
        <v>0</v>
      </c>
      <c r="I59" s="301">
        <f>E59*H59</f>
        <v>0</v>
      </c>
      <c r="J59" s="300">
        <v>0</v>
      </c>
      <c r="K59" s="301">
        <f>E59*J59</f>
        <v>0</v>
      </c>
      <c r="O59" s="293">
        <v>2</v>
      </c>
      <c r="AA59" s="262">
        <v>1</v>
      </c>
      <c r="AB59" s="262">
        <v>9</v>
      </c>
      <c r="AC59" s="262">
        <v>9</v>
      </c>
      <c r="AZ59" s="262">
        <v>4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1</v>
      </c>
      <c r="CB59" s="293">
        <v>9</v>
      </c>
    </row>
    <row r="60" spans="1:80">
      <c r="A60" s="294">
        <v>51</v>
      </c>
      <c r="B60" s="295" t="s">
        <v>1792</v>
      </c>
      <c r="C60" s="296" t="s">
        <v>1793</v>
      </c>
      <c r="D60" s="297" t="s">
        <v>222</v>
      </c>
      <c r="E60" s="298">
        <v>255</v>
      </c>
      <c r="F60" s="298">
        <v>0</v>
      </c>
      <c r="G60" s="299">
        <f>E60*F60</f>
        <v>0</v>
      </c>
      <c r="H60" s="300">
        <v>0</v>
      </c>
      <c r="I60" s="301">
        <f>E60*H60</f>
        <v>0</v>
      </c>
      <c r="J60" s="300">
        <v>0</v>
      </c>
      <c r="K60" s="301">
        <f>E60*J60</f>
        <v>0</v>
      </c>
      <c r="O60" s="293">
        <v>2</v>
      </c>
      <c r="AA60" s="262">
        <v>1</v>
      </c>
      <c r="AB60" s="262">
        <v>9</v>
      </c>
      <c r="AC60" s="262">
        <v>9</v>
      </c>
      <c r="AZ60" s="262">
        <v>4</v>
      </c>
      <c r="BA60" s="262">
        <f>IF(AZ60=1,G60,0)</f>
        <v>0</v>
      </c>
      <c r="BB60" s="262">
        <f>IF(AZ60=2,G60,0)</f>
        <v>0</v>
      </c>
      <c r="BC60" s="262">
        <f>IF(AZ60=3,G60,0)</f>
        <v>0</v>
      </c>
      <c r="BD60" s="262">
        <f>IF(AZ60=4,G60,0)</f>
        <v>0</v>
      </c>
      <c r="BE60" s="262">
        <f>IF(AZ60=5,G60,0)</f>
        <v>0</v>
      </c>
      <c r="CA60" s="293">
        <v>1</v>
      </c>
      <c r="CB60" s="293">
        <v>9</v>
      </c>
    </row>
    <row r="61" spans="1:80">
      <c r="A61" s="294">
        <v>52</v>
      </c>
      <c r="B61" s="295" t="s">
        <v>1794</v>
      </c>
      <c r="C61" s="296" t="s">
        <v>1777</v>
      </c>
      <c r="D61" s="297" t="s">
        <v>222</v>
      </c>
      <c r="E61" s="298">
        <v>255</v>
      </c>
      <c r="F61" s="298">
        <v>0</v>
      </c>
      <c r="G61" s="299">
        <f>E61*F61</f>
        <v>0</v>
      </c>
      <c r="H61" s="300">
        <v>0</v>
      </c>
      <c r="I61" s="301">
        <f>E61*H61</f>
        <v>0</v>
      </c>
      <c r="J61" s="300">
        <v>0</v>
      </c>
      <c r="K61" s="301">
        <f>E61*J61</f>
        <v>0</v>
      </c>
      <c r="O61" s="293">
        <v>2</v>
      </c>
      <c r="AA61" s="262">
        <v>1</v>
      </c>
      <c r="AB61" s="262">
        <v>9</v>
      </c>
      <c r="AC61" s="262">
        <v>9</v>
      </c>
      <c r="AZ61" s="262">
        <v>4</v>
      </c>
      <c r="BA61" s="262">
        <f>IF(AZ61=1,G61,0)</f>
        <v>0</v>
      </c>
      <c r="BB61" s="262">
        <f>IF(AZ61=2,G61,0)</f>
        <v>0</v>
      </c>
      <c r="BC61" s="262">
        <f>IF(AZ61=3,G61,0)</f>
        <v>0</v>
      </c>
      <c r="BD61" s="262">
        <f>IF(AZ61=4,G61,0)</f>
        <v>0</v>
      </c>
      <c r="BE61" s="262">
        <f>IF(AZ61=5,G61,0)</f>
        <v>0</v>
      </c>
      <c r="CA61" s="293">
        <v>1</v>
      </c>
      <c r="CB61" s="293">
        <v>9</v>
      </c>
    </row>
    <row r="62" spans="1:80">
      <c r="A62" s="294">
        <v>53</v>
      </c>
      <c r="B62" s="295" t="s">
        <v>1795</v>
      </c>
      <c r="C62" s="296" t="s">
        <v>1779</v>
      </c>
      <c r="D62" s="297" t="s">
        <v>222</v>
      </c>
      <c r="E62" s="298">
        <v>187</v>
      </c>
      <c r="F62" s="298">
        <v>0</v>
      </c>
      <c r="G62" s="299">
        <f>E62*F62</f>
        <v>0</v>
      </c>
      <c r="H62" s="300">
        <v>0</v>
      </c>
      <c r="I62" s="301">
        <f>E62*H62</f>
        <v>0</v>
      </c>
      <c r="J62" s="300">
        <v>0</v>
      </c>
      <c r="K62" s="301">
        <f>E62*J62</f>
        <v>0</v>
      </c>
      <c r="O62" s="293">
        <v>2</v>
      </c>
      <c r="AA62" s="262">
        <v>1</v>
      </c>
      <c r="AB62" s="262">
        <v>9</v>
      </c>
      <c r="AC62" s="262">
        <v>9</v>
      </c>
      <c r="AZ62" s="262">
        <v>4</v>
      </c>
      <c r="BA62" s="262">
        <f>IF(AZ62=1,G62,0)</f>
        <v>0</v>
      </c>
      <c r="BB62" s="262">
        <f>IF(AZ62=2,G62,0)</f>
        <v>0</v>
      </c>
      <c r="BC62" s="262">
        <f>IF(AZ62=3,G62,0)</f>
        <v>0</v>
      </c>
      <c r="BD62" s="262">
        <f>IF(AZ62=4,G62,0)</f>
        <v>0</v>
      </c>
      <c r="BE62" s="262">
        <f>IF(AZ62=5,G62,0)</f>
        <v>0</v>
      </c>
      <c r="CA62" s="293">
        <v>1</v>
      </c>
      <c r="CB62" s="293">
        <v>9</v>
      </c>
    </row>
    <row r="63" spans="1:80">
      <c r="A63" s="294">
        <v>54</v>
      </c>
      <c r="B63" s="295" t="s">
        <v>1796</v>
      </c>
      <c r="C63" s="296" t="s">
        <v>1775</v>
      </c>
      <c r="D63" s="297" t="s">
        <v>222</v>
      </c>
      <c r="E63" s="298">
        <v>80</v>
      </c>
      <c r="F63" s="298">
        <v>0</v>
      </c>
      <c r="G63" s="299">
        <f>E63*F63</f>
        <v>0</v>
      </c>
      <c r="H63" s="300">
        <v>0</v>
      </c>
      <c r="I63" s="301">
        <f>E63*H63</f>
        <v>0</v>
      </c>
      <c r="J63" s="300">
        <v>0</v>
      </c>
      <c r="K63" s="301">
        <f>E63*J63</f>
        <v>0</v>
      </c>
      <c r="O63" s="293">
        <v>2</v>
      </c>
      <c r="AA63" s="262">
        <v>1</v>
      </c>
      <c r="AB63" s="262">
        <v>9</v>
      </c>
      <c r="AC63" s="262">
        <v>9</v>
      </c>
      <c r="AZ63" s="262">
        <v>4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1</v>
      </c>
      <c r="CB63" s="293">
        <v>9</v>
      </c>
    </row>
    <row r="64" spans="1:80">
      <c r="A64" s="294">
        <v>55</v>
      </c>
      <c r="B64" s="295" t="s">
        <v>1797</v>
      </c>
      <c r="C64" s="296" t="s">
        <v>1759</v>
      </c>
      <c r="D64" s="297" t="s">
        <v>100</v>
      </c>
      <c r="E64" s="298">
        <v>1</v>
      </c>
      <c r="F64" s="298">
        <v>0</v>
      </c>
      <c r="G64" s="299">
        <f>E64*F64</f>
        <v>0</v>
      </c>
      <c r="H64" s="300">
        <v>0</v>
      </c>
      <c r="I64" s="301">
        <f>E64*H64</f>
        <v>0</v>
      </c>
      <c r="J64" s="300">
        <v>0</v>
      </c>
      <c r="K64" s="301">
        <f>E64*J64</f>
        <v>0</v>
      </c>
      <c r="O64" s="293">
        <v>2</v>
      </c>
      <c r="AA64" s="262">
        <v>1</v>
      </c>
      <c r="AB64" s="262">
        <v>9</v>
      </c>
      <c r="AC64" s="262">
        <v>9</v>
      </c>
      <c r="AZ64" s="262">
        <v>4</v>
      </c>
      <c r="BA64" s="262">
        <f>IF(AZ64=1,G64,0)</f>
        <v>0</v>
      </c>
      <c r="BB64" s="262">
        <f>IF(AZ64=2,G64,0)</f>
        <v>0</v>
      </c>
      <c r="BC64" s="262">
        <f>IF(AZ64=3,G64,0)</f>
        <v>0</v>
      </c>
      <c r="BD64" s="262">
        <f>IF(AZ64=4,G64,0)</f>
        <v>0</v>
      </c>
      <c r="BE64" s="262">
        <f>IF(AZ64=5,G64,0)</f>
        <v>0</v>
      </c>
      <c r="CA64" s="293">
        <v>1</v>
      </c>
      <c r="CB64" s="293">
        <v>9</v>
      </c>
    </row>
    <row r="65" spans="1:80">
      <c r="A65" s="294">
        <v>56</v>
      </c>
      <c r="B65" s="295" t="s">
        <v>1798</v>
      </c>
      <c r="C65" s="296" t="s">
        <v>1761</v>
      </c>
      <c r="D65" s="297" t="s">
        <v>100</v>
      </c>
      <c r="E65" s="298">
        <v>1</v>
      </c>
      <c r="F65" s="298">
        <v>0</v>
      </c>
      <c r="G65" s="299">
        <f>E65*F65</f>
        <v>0</v>
      </c>
      <c r="H65" s="300">
        <v>0</v>
      </c>
      <c r="I65" s="301">
        <f>E65*H65</f>
        <v>0</v>
      </c>
      <c r="J65" s="300">
        <v>0</v>
      </c>
      <c r="K65" s="301">
        <f>E65*J65</f>
        <v>0</v>
      </c>
      <c r="O65" s="293">
        <v>2</v>
      </c>
      <c r="AA65" s="262">
        <v>1</v>
      </c>
      <c r="AB65" s="262">
        <v>9</v>
      </c>
      <c r="AC65" s="262">
        <v>9</v>
      </c>
      <c r="AZ65" s="262">
        <v>4</v>
      </c>
      <c r="BA65" s="262">
        <f>IF(AZ65=1,G65,0)</f>
        <v>0</v>
      </c>
      <c r="BB65" s="262">
        <f>IF(AZ65=2,G65,0)</f>
        <v>0</v>
      </c>
      <c r="BC65" s="262">
        <f>IF(AZ65=3,G65,0)</f>
        <v>0</v>
      </c>
      <c r="BD65" s="262">
        <f>IF(AZ65=4,G65,0)</f>
        <v>0</v>
      </c>
      <c r="BE65" s="262">
        <f>IF(AZ65=5,G65,0)</f>
        <v>0</v>
      </c>
      <c r="CA65" s="293">
        <v>1</v>
      </c>
      <c r="CB65" s="293">
        <v>9</v>
      </c>
    </row>
    <row r="66" spans="1:80">
      <c r="A66" s="294">
        <v>57</v>
      </c>
      <c r="B66" s="295" t="s">
        <v>1799</v>
      </c>
      <c r="C66" s="296" t="s">
        <v>1800</v>
      </c>
      <c r="D66" s="297" t="s">
        <v>161</v>
      </c>
      <c r="E66" s="298">
        <v>1</v>
      </c>
      <c r="F66" s="298">
        <v>0</v>
      </c>
      <c r="G66" s="299">
        <f>E66*F66</f>
        <v>0</v>
      </c>
      <c r="H66" s="300">
        <v>0</v>
      </c>
      <c r="I66" s="301">
        <f>E66*H66</f>
        <v>0</v>
      </c>
      <c r="J66" s="300">
        <v>0</v>
      </c>
      <c r="K66" s="301">
        <f>E66*J66</f>
        <v>0</v>
      </c>
      <c r="O66" s="293">
        <v>2</v>
      </c>
      <c r="AA66" s="262">
        <v>1</v>
      </c>
      <c r="AB66" s="262">
        <v>9</v>
      </c>
      <c r="AC66" s="262">
        <v>9</v>
      </c>
      <c r="AZ66" s="262">
        <v>4</v>
      </c>
      <c r="BA66" s="262">
        <f>IF(AZ66=1,G66,0)</f>
        <v>0</v>
      </c>
      <c r="BB66" s="262">
        <f>IF(AZ66=2,G66,0)</f>
        <v>0</v>
      </c>
      <c r="BC66" s="262">
        <f>IF(AZ66=3,G66,0)</f>
        <v>0</v>
      </c>
      <c r="BD66" s="262">
        <f>IF(AZ66=4,G66,0)</f>
        <v>0</v>
      </c>
      <c r="BE66" s="262">
        <f>IF(AZ66=5,G66,0)</f>
        <v>0</v>
      </c>
      <c r="CA66" s="293">
        <v>1</v>
      </c>
      <c r="CB66" s="293">
        <v>9</v>
      </c>
    </row>
    <row r="67" spans="1:80">
      <c r="A67" s="313"/>
      <c r="B67" s="314" t="s">
        <v>101</v>
      </c>
      <c r="C67" s="315" t="s">
        <v>1747</v>
      </c>
      <c r="D67" s="316"/>
      <c r="E67" s="317"/>
      <c r="F67" s="318"/>
      <c r="G67" s="319">
        <f>SUM(G36:G66)</f>
        <v>0</v>
      </c>
      <c r="H67" s="320"/>
      <c r="I67" s="321">
        <f>SUM(I36:I66)</f>
        <v>0</v>
      </c>
      <c r="J67" s="320"/>
      <c r="K67" s="321">
        <f>SUM(K36:K66)</f>
        <v>0</v>
      </c>
      <c r="O67" s="293">
        <v>4</v>
      </c>
      <c r="BA67" s="322">
        <f>SUM(BA36:BA66)</f>
        <v>0</v>
      </c>
      <c r="BB67" s="322">
        <f>SUM(BB36:BB66)</f>
        <v>0</v>
      </c>
      <c r="BC67" s="322">
        <f>SUM(BC36:BC66)</f>
        <v>0</v>
      </c>
      <c r="BD67" s="322">
        <f>SUM(BD36:BD66)</f>
        <v>0</v>
      </c>
      <c r="BE67" s="322">
        <f>SUM(BE36:BE66)</f>
        <v>0</v>
      </c>
    </row>
    <row r="68" spans="1:80">
      <c r="E68" s="262"/>
    </row>
    <row r="69" spans="1:80">
      <c r="E69" s="262"/>
    </row>
    <row r="70" spans="1:80">
      <c r="E70" s="262"/>
    </row>
    <row r="71" spans="1:80">
      <c r="E71" s="262"/>
    </row>
    <row r="72" spans="1:80">
      <c r="E72" s="262"/>
    </row>
    <row r="73" spans="1:80">
      <c r="E73" s="262"/>
    </row>
    <row r="74" spans="1:80">
      <c r="E74" s="262"/>
    </row>
    <row r="75" spans="1:80">
      <c r="E75" s="262"/>
    </row>
    <row r="76" spans="1:80">
      <c r="E76" s="262"/>
    </row>
    <row r="77" spans="1:80">
      <c r="E77" s="262"/>
    </row>
    <row r="78" spans="1:80">
      <c r="E78" s="262"/>
    </row>
    <row r="79" spans="1:80">
      <c r="E79" s="262"/>
    </row>
    <row r="80" spans="1:80">
      <c r="E80" s="262"/>
    </row>
    <row r="81" spans="1:7">
      <c r="E81" s="262"/>
    </row>
    <row r="82" spans="1:7">
      <c r="E82" s="262"/>
    </row>
    <row r="83" spans="1:7">
      <c r="E83" s="262"/>
    </row>
    <row r="84" spans="1:7">
      <c r="E84" s="262"/>
    </row>
    <row r="85" spans="1:7">
      <c r="E85" s="262"/>
    </row>
    <row r="86" spans="1:7">
      <c r="E86" s="262"/>
    </row>
    <row r="87" spans="1:7">
      <c r="E87" s="262"/>
    </row>
    <row r="88" spans="1:7">
      <c r="E88" s="262"/>
    </row>
    <row r="89" spans="1:7">
      <c r="E89" s="262"/>
    </row>
    <row r="90" spans="1:7">
      <c r="E90" s="262"/>
    </row>
    <row r="91" spans="1:7">
      <c r="A91" s="312"/>
      <c r="B91" s="312"/>
      <c r="C91" s="312"/>
      <c r="D91" s="312"/>
      <c r="E91" s="312"/>
      <c r="F91" s="312"/>
      <c r="G91" s="312"/>
    </row>
    <row r="92" spans="1:7">
      <c r="A92" s="312"/>
      <c r="B92" s="312"/>
      <c r="C92" s="312"/>
      <c r="D92" s="312"/>
      <c r="E92" s="312"/>
      <c r="F92" s="312"/>
      <c r="G92" s="312"/>
    </row>
    <row r="93" spans="1:7">
      <c r="A93" s="312"/>
      <c r="B93" s="312"/>
      <c r="C93" s="312"/>
      <c r="D93" s="312"/>
      <c r="E93" s="312"/>
      <c r="F93" s="312"/>
      <c r="G93" s="312"/>
    </row>
    <row r="94" spans="1:7">
      <c r="A94" s="312"/>
      <c r="B94" s="312"/>
      <c r="C94" s="312"/>
      <c r="D94" s="312"/>
      <c r="E94" s="312"/>
      <c r="F94" s="312"/>
      <c r="G94" s="312"/>
    </row>
    <row r="95" spans="1:7">
      <c r="E95" s="262"/>
    </row>
    <row r="96" spans="1:7">
      <c r="E96" s="262"/>
    </row>
    <row r="97" spans="5:5">
      <c r="E97" s="262"/>
    </row>
    <row r="98" spans="5:5">
      <c r="E98" s="262"/>
    </row>
    <row r="99" spans="5:5">
      <c r="E99" s="262"/>
    </row>
    <row r="100" spans="5:5">
      <c r="E100" s="262"/>
    </row>
    <row r="101" spans="5:5">
      <c r="E101" s="262"/>
    </row>
    <row r="102" spans="5:5">
      <c r="E102" s="262"/>
    </row>
    <row r="103" spans="5:5">
      <c r="E103" s="262"/>
    </row>
    <row r="104" spans="5:5">
      <c r="E104" s="262"/>
    </row>
    <row r="105" spans="5:5">
      <c r="E105" s="262"/>
    </row>
    <row r="106" spans="5:5">
      <c r="E106" s="262"/>
    </row>
    <row r="107" spans="5:5">
      <c r="E107" s="262"/>
    </row>
    <row r="108" spans="5:5">
      <c r="E108" s="262"/>
    </row>
    <row r="109" spans="5:5">
      <c r="E109" s="262"/>
    </row>
    <row r="110" spans="5:5">
      <c r="E110" s="262"/>
    </row>
    <row r="111" spans="5:5">
      <c r="E111" s="262"/>
    </row>
    <row r="112" spans="5:5">
      <c r="E112" s="262"/>
    </row>
    <row r="113" spans="1:7">
      <c r="E113" s="262"/>
    </row>
    <row r="114" spans="1:7">
      <c r="E114" s="262"/>
    </row>
    <row r="115" spans="1:7">
      <c r="E115" s="262"/>
    </row>
    <row r="116" spans="1:7">
      <c r="E116" s="262"/>
    </row>
    <row r="117" spans="1:7">
      <c r="E117" s="262"/>
    </row>
    <row r="118" spans="1:7">
      <c r="E118" s="262"/>
    </row>
    <row r="119" spans="1:7">
      <c r="E119" s="262"/>
    </row>
    <row r="120" spans="1:7">
      <c r="E120" s="262"/>
    </row>
    <row r="121" spans="1:7">
      <c r="E121" s="262"/>
    </row>
    <row r="122" spans="1:7">
      <c r="E122" s="262"/>
    </row>
    <row r="123" spans="1:7">
      <c r="E123" s="262"/>
    </row>
    <row r="124" spans="1:7">
      <c r="E124" s="262"/>
    </row>
    <row r="125" spans="1:7">
      <c r="E125" s="262"/>
    </row>
    <row r="126" spans="1:7">
      <c r="A126" s="323"/>
      <c r="B126" s="323"/>
    </row>
    <row r="127" spans="1:7">
      <c r="A127" s="312"/>
      <c r="B127" s="312"/>
      <c r="C127" s="324"/>
      <c r="D127" s="324"/>
      <c r="E127" s="325"/>
      <c r="F127" s="324"/>
      <c r="G127" s="326"/>
    </row>
    <row r="128" spans="1:7">
      <c r="A128" s="327"/>
      <c r="B128" s="327"/>
      <c r="C128" s="312"/>
      <c r="D128" s="312"/>
      <c r="E128" s="328"/>
      <c r="F128" s="312"/>
      <c r="G128" s="312"/>
    </row>
    <row r="129" spans="1:7">
      <c r="A129" s="312"/>
      <c r="B129" s="312"/>
      <c r="C129" s="312"/>
      <c r="D129" s="312"/>
      <c r="E129" s="328"/>
      <c r="F129" s="312"/>
      <c r="G129" s="312"/>
    </row>
    <row r="130" spans="1:7">
      <c r="A130" s="312"/>
      <c r="B130" s="312"/>
      <c r="C130" s="312"/>
      <c r="D130" s="312"/>
      <c r="E130" s="328"/>
      <c r="F130" s="312"/>
      <c r="G130" s="312"/>
    </row>
    <row r="131" spans="1:7">
      <c r="A131" s="312"/>
      <c r="B131" s="312"/>
      <c r="C131" s="312"/>
      <c r="D131" s="312"/>
      <c r="E131" s="328"/>
      <c r="F131" s="312"/>
      <c r="G131" s="312"/>
    </row>
    <row r="132" spans="1:7">
      <c r="A132" s="312"/>
      <c r="B132" s="312"/>
      <c r="C132" s="312"/>
      <c r="D132" s="312"/>
      <c r="E132" s="328"/>
      <c r="F132" s="312"/>
      <c r="G132" s="312"/>
    </row>
    <row r="133" spans="1:7">
      <c r="A133" s="312"/>
      <c r="B133" s="312"/>
      <c r="C133" s="312"/>
      <c r="D133" s="312"/>
      <c r="E133" s="328"/>
      <c r="F133" s="312"/>
      <c r="G133" s="312"/>
    </row>
    <row r="134" spans="1:7">
      <c r="A134" s="312"/>
      <c r="B134" s="312"/>
      <c r="C134" s="312"/>
      <c r="D134" s="312"/>
      <c r="E134" s="328"/>
      <c r="F134" s="312"/>
      <c r="G134" s="312"/>
    </row>
    <row r="135" spans="1:7">
      <c r="A135" s="312"/>
      <c r="B135" s="312"/>
      <c r="C135" s="312"/>
      <c r="D135" s="312"/>
      <c r="E135" s="328"/>
      <c r="F135" s="312"/>
      <c r="G135" s="312"/>
    </row>
    <row r="136" spans="1:7">
      <c r="A136" s="312"/>
      <c r="B136" s="312"/>
      <c r="C136" s="312"/>
      <c r="D136" s="312"/>
      <c r="E136" s="328"/>
      <c r="F136" s="312"/>
      <c r="G136" s="312"/>
    </row>
    <row r="137" spans="1:7">
      <c r="A137" s="312"/>
      <c r="B137" s="312"/>
      <c r="C137" s="312"/>
      <c r="D137" s="312"/>
      <c r="E137" s="328"/>
      <c r="F137" s="312"/>
      <c r="G137" s="312"/>
    </row>
    <row r="138" spans="1:7">
      <c r="A138" s="312"/>
      <c r="B138" s="312"/>
      <c r="C138" s="312"/>
      <c r="D138" s="312"/>
      <c r="E138" s="328"/>
      <c r="F138" s="312"/>
      <c r="G138" s="312"/>
    </row>
    <row r="139" spans="1:7">
      <c r="A139" s="312"/>
      <c r="B139" s="312"/>
      <c r="C139" s="312"/>
      <c r="D139" s="312"/>
      <c r="E139" s="328"/>
      <c r="F139" s="312"/>
      <c r="G139" s="312"/>
    </row>
    <row r="140" spans="1:7">
      <c r="A140" s="312"/>
      <c r="B140" s="312"/>
      <c r="C140" s="312"/>
      <c r="D140" s="312"/>
      <c r="E140" s="328"/>
      <c r="F140" s="312"/>
      <c r="G140" s="31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1803</v>
      </c>
      <c r="D2" s="106" t="s">
        <v>1804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1115</v>
      </c>
      <c r="B5" s="119"/>
      <c r="C5" s="120" t="s">
        <v>1116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1113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1112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08 HD1205HR1 Rek'!E9</f>
        <v>0</v>
      </c>
      <c r="D15" s="161" t="str">
        <f>'SO 08 HD1205HR1 Rek'!A14</f>
        <v>Rezerva rozpočtu</v>
      </c>
      <c r="E15" s="162"/>
      <c r="F15" s="163"/>
      <c r="G15" s="160">
        <f>'SO 08 HD1205HR1 Rek'!I14</f>
        <v>0</v>
      </c>
    </row>
    <row r="16" spans="1:57" ht="15.95" customHeight="1">
      <c r="A16" s="158" t="s">
        <v>52</v>
      </c>
      <c r="B16" s="159" t="s">
        <v>53</v>
      </c>
      <c r="C16" s="160">
        <f>'SO 08 HD1205HR1 Rek'!F9</f>
        <v>0</v>
      </c>
      <c r="D16" s="110" t="str">
        <f>'SO 08 HD1205HR1 Rek'!A15</f>
        <v>Mimostaveništní doprava</v>
      </c>
      <c r="E16" s="164"/>
      <c r="F16" s="165"/>
      <c r="G16" s="160">
        <f>'SO 08 HD1205HR1 Rek'!I15</f>
        <v>0</v>
      </c>
    </row>
    <row r="17" spans="1:7" ht="15.95" customHeight="1">
      <c r="A17" s="158" t="s">
        <v>54</v>
      </c>
      <c r="B17" s="159" t="s">
        <v>55</v>
      </c>
      <c r="C17" s="160">
        <f>'SO 08 HD1205HR1 Rek'!H9</f>
        <v>0</v>
      </c>
      <c r="D17" s="110" t="str">
        <f>'SO 08 HD1205HR1 Rek'!A16</f>
        <v>Přesun stavebních kapacit</v>
      </c>
      <c r="E17" s="164"/>
      <c r="F17" s="165"/>
      <c r="G17" s="160">
        <f>'SO 08 HD1205HR1 Rek'!I16</f>
        <v>0</v>
      </c>
    </row>
    <row r="18" spans="1:7" ht="15.95" customHeight="1">
      <c r="A18" s="166" t="s">
        <v>56</v>
      </c>
      <c r="B18" s="167" t="s">
        <v>57</v>
      </c>
      <c r="C18" s="160">
        <f>'SO 08 HD1205HR1 Rek'!G9</f>
        <v>0</v>
      </c>
      <c r="D18" s="110" t="str">
        <f>'SO 08 HD1205HR1 Rek'!A17</f>
        <v>Oborová přirážka</v>
      </c>
      <c r="E18" s="164"/>
      <c r="F18" s="165"/>
      <c r="G18" s="160">
        <f>'SO 08 HD1205HR1 Rek'!I17</f>
        <v>0</v>
      </c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08 HD1205HR1 Rek'!I9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08 HD1205HR1 Rek'!H18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69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1803</v>
      </c>
      <c r="I1" s="213"/>
    </row>
    <row r="2" spans="1:57" ht="13.5" thickBot="1">
      <c r="A2" s="214" t="s">
        <v>76</v>
      </c>
      <c r="B2" s="215"/>
      <c r="C2" s="216" t="s">
        <v>1117</v>
      </c>
      <c r="D2" s="217"/>
      <c r="E2" s="218"/>
      <c r="F2" s="217"/>
      <c r="G2" s="219" t="s">
        <v>1804</v>
      </c>
      <c r="H2" s="220"/>
      <c r="I2" s="221"/>
    </row>
    <row r="3" spans="1:57" ht="13.5" thickTop="1">
      <c r="F3" s="138"/>
    </row>
    <row r="4" spans="1:57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/>
    <row r="6" spans="1:57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>
      <c r="A7" s="329" t="str">
        <f>'SO 08 HD1205HR1 Pol'!B7</f>
        <v>741</v>
      </c>
      <c r="B7" s="70" t="str">
        <f>'SO 08 HD1205HR1 Pol'!C7</f>
        <v>Elektroinstalace</v>
      </c>
      <c r="D7" s="231"/>
      <c r="E7" s="330">
        <f>'SO 08 HD1205HR1 Pol'!BA43</f>
        <v>0</v>
      </c>
      <c r="F7" s="331">
        <f>'SO 08 HD1205HR1 Pol'!BB43</f>
        <v>0</v>
      </c>
      <c r="G7" s="331">
        <f>'SO 08 HD1205HR1 Pol'!BC43</f>
        <v>0</v>
      </c>
      <c r="H7" s="331">
        <f>'SO 08 HD1205HR1 Pol'!BD43</f>
        <v>0</v>
      </c>
      <c r="I7" s="332">
        <f>'SO 08 HD1205HR1 Pol'!BE43</f>
        <v>0</v>
      </c>
    </row>
    <row r="8" spans="1:57" s="138" customFormat="1" ht="13.5" thickBot="1">
      <c r="A8" s="329" t="str">
        <f>'SO 08 HD1205HR1 Pol'!B44</f>
        <v>M21</v>
      </c>
      <c r="B8" s="70" t="str">
        <f>'SO 08 HD1205HR1 Pol'!C44</f>
        <v>Elektromontáže</v>
      </c>
      <c r="D8" s="231"/>
      <c r="E8" s="330">
        <f>'SO 08 HD1205HR1 Pol'!BA58</f>
        <v>0</v>
      </c>
      <c r="F8" s="331">
        <f>'SO 08 HD1205HR1 Pol'!BB58</f>
        <v>0</v>
      </c>
      <c r="G8" s="331">
        <f>'SO 08 HD1205HR1 Pol'!BC58</f>
        <v>0</v>
      </c>
      <c r="H8" s="331">
        <f>'SO 08 HD1205HR1 Pol'!BD58</f>
        <v>0</v>
      </c>
      <c r="I8" s="332">
        <f>'SO 08 HD1205HR1 Pol'!BE58</f>
        <v>0</v>
      </c>
    </row>
    <row r="9" spans="1:57" s="14" customFormat="1" ht="13.5" thickBot="1">
      <c r="A9" s="232"/>
      <c r="B9" s="233" t="s">
        <v>79</v>
      </c>
      <c r="C9" s="233"/>
      <c r="D9" s="234"/>
      <c r="E9" s="235">
        <f>SUM(E7:E8)</f>
        <v>0</v>
      </c>
      <c r="F9" s="236">
        <f>SUM(F7:F8)</f>
        <v>0</v>
      </c>
      <c r="G9" s="236">
        <f>SUM(G7:G8)</f>
        <v>0</v>
      </c>
      <c r="H9" s="236">
        <f>SUM(H7:H8)</f>
        <v>0</v>
      </c>
      <c r="I9" s="237">
        <f>SUM(I7:I8)</f>
        <v>0</v>
      </c>
    </row>
    <row r="10" spans="1:57">
      <c r="A10" s="138"/>
      <c r="B10" s="138"/>
      <c r="C10" s="138"/>
      <c r="D10" s="138"/>
      <c r="E10" s="138"/>
      <c r="F10" s="138"/>
      <c r="G10" s="138"/>
      <c r="H10" s="138"/>
      <c r="I10" s="138"/>
    </row>
    <row r="11" spans="1:57" ht="19.5" customHeight="1">
      <c r="A11" s="223" t="s">
        <v>80</v>
      </c>
      <c r="B11" s="223"/>
      <c r="C11" s="223"/>
      <c r="D11" s="223"/>
      <c r="E11" s="223"/>
      <c r="F11" s="223"/>
      <c r="G11" s="238"/>
      <c r="H11" s="223"/>
      <c r="I11" s="223"/>
      <c r="BA11" s="144"/>
      <c r="BB11" s="144"/>
      <c r="BC11" s="144"/>
      <c r="BD11" s="144"/>
      <c r="BE11" s="144"/>
    </row>
    <row r="12" spans="1:57" ht="13.5" thickBot="1"/>
    <row r="13" spans="1:57">
      <c r="A13" s="176" t="s">
        <v>81</v>
      </c>
      <c r="B13" s="177"/>
      <c r="C13" s="177"/>
      <c r="D13" s="239"/>
      <c r="E13" s="240" t="s">
        <v>82</v>
      </c>
      <c r="F13" s="241" t="s">
        <v>12</v>
      </c>
      <c r="G13" s="242" t="s">
        <v>83</v>
      </c>
      <c r="H13" s="243"/>
      <c r="I13" s="244" t="s">
        <v>82</v>
      </c>
    </row>
    <row r="14" spans="1:57">
      <c r="A14" s="168" t="s">
        <v>1111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2</v>
      </c>
    </row>
    <row r="15" spans="1:57">
      <c r="A15" s="168" t="s">
        <v>1109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2</v>
      </c>
    </row>
    <row r="16" spans="1:57">
      <c r="A16" s="168" t="s">
        <v>1108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2</v>
      </c>
    </row>
    <row r="17" spans="1:53">
      <c r="A17" s="168" t="s">
        <v>1901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2</v>
      </c>
    </row>
    <row r="18" spans="1:53" ht="13.5" thickBot="1">
      <c r="A18" s="251"/>
      <c r="B18" s="252" t="s">
        <v>84</v>
      </c>
      <c r="C18" s="253"/>
      <c r="D18" s="254"/>
      <c r="E18" s="255"/>
      <c r="F18" s="256"/>
      <c r="G18" s="256"/>
      <c r="H18" s="257">
        <f>SUM(I14:I17)</f>
        <v>0</v>
      </c>
      <c r="I18" s="258"/>
    </row>
    <row r="20" spans="1:53">
      <c r="B20" s="14"/>
      <c r="F20" s="259"/>
      <c r="G20" s="260"/>
      <c r="H20" s="260"/>
      <c r="I20" s="54"/>
    </row>
    <row r="21" spans="1:53">
      <c r="F21" s="259"/>
      <c r="G21" s="260"/>
      <c r="H21" s="260"/>
      <c r="I21" s="54"/>
    </row>
    <row r="22" spans="1:53">
      <c r="F22" s="259"/>
      <c r="G22" s="260"/>
      <c r="H22" s="260"/>
      <c r="I22" s="54"/>
    </row>
    <row r="23" spans="1:53">
      <c r="F23" s="259"/>
      <c r="G23" s="260"/>
      <c r="H23" s="260"/>
      <c r="I23" s="54"/>
    </row>
    <row r="24" spans="1:53">
      <c r="F24" s="259"/>
      <c r="G24" s="260"/>
      <c r="H24" s="260"/>
      <c r="I24" s="54"/>
    </row>
    <row r="25" spans="1:53">
      <c r="F25" s="259"/>
      <c r="G25" s="260"/>
      <c r="H25" s="260"/>
      <c r="I25" s="54"/>
    </row>
    <row r="26" spans="1:53">
      <c r="F26" s="259"/>
      <c r="G26" s="260"/>
      <c r="H26" s="260"/>
      <c r="I26" s="54"/>
    </row>
    <row r="27" spans="1:53">
      <c r="F27" s="259"/>
      <c r="G27" s="260"/>
      <c r="H27" s="260"/>
      <c r="I27" s="54"/>
    </row>
    <row r="28" spans="1:53">
      <c r="F28" s="259"/>
      <c r="G28" s="260"/>
      <c r="H28" s="260"/>
      <c r="I28" s="54"/>
    </row>
    <row r="29" spans="1:53">
      <c r="F29" s="259"/>
      <c r="G29" s="260"/>
      <c r="H29" s="260"/>
      <c r="I29" s="54"/>
    </row>
    <row r="30" spans="1:53">
      <c r="F30" s="259"/>
      <c r="G30" s="260"/>
      <c r="H30" s="260"/>
      <c r="I30" s="54"/>
    </row>
    <row r="31" spans="1:53">
      <c r="F31" s="259"/>
      <c r="G31" s="260"/>
      <c r="H31" s="260"/>
      <c r="I31" s="54"/>
    </row>
    <row r="32" spans="1:53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</sheetData>
  <mergeCells count="4">
    <mergeCell ref="A1:B1"/>
    <mergeCell ref="A2:B2"/>
    <mergeCell ref="G2:I2"/>
    <mergeCell ref="H18:I1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13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08 HD1205HR1 Rek'!H1</f>
        <v>HD1205HR1</v>
      </c>
      <c r="G3" s="269"/>
    </row>
    <row r="4" spans="1:80" ht="13.5" thickBot="1">
      <c r="A4" s="270" t="s">
        <v>76</v>
      </c>
      <c r="B4" s="215"/>
      <c r="C4" s="216" t="s">
        <v>1117</v>
      </c>
      <c r="D4" s="271"/>
      <c r="E4" s="272" t="str">
        <f>'SO 08 HD1205HR1 Rek'!G2</f>
        <v>Popůvky novostavba šaten - Hromosvod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1122</v>
      </c>
      <c r="C7" s="285" t="s">
        <v>1116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1805</v>
      </c>
      <c r="C8" s="296" t="s">
        <v>1806</v>
      </c>
      <c r="D8" s="297" t="s">
        <v>100</v>
      </c>
      <c r="E8" s="298">
        <v>7</v>
      </c>
      <c r="F8" s="298">
        <v>0</v>
      </c>
      <c r="G8" s="299">
        <f>E8*F8</f>
        <v>0</v>
      </c>
      <c r="H8" s="300">
        <v>5.0000000000000002E-5</v>
      </c>
      <c r="I8" s="301">
        <f>E8*H8</f>
        <v>3.5E-4</v>
      </c>
      <c r="J8" s="300"/>
      <c r="K8" s="301">
        <f>E8*J8</f>
        <v>0</v>
      </c>
      <c r="O8" s="293">
        <v>2</v>
      </c>
      <c r="AA8" s="262">
        <v>3</v>
      </c>
      <c r="AB8" s="262">
        <v>0</v>
      </c>
      <c r="AC8" s="262" t="s">
        <v>1805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3</v>
      </c>
      <c r="CB8" s="293">
        <v>0</v>
      </c>
    </row>
    <row r="9" spans="1:80">
      <c r="A9" s="294">
        <v>2</v>
      </c>
      <c r="B9" s="295" t="s">
        <v>1807</v>
      </c>
      <c r="C9" s="296" t="s">
        <v>1808</v>
      </c>
      <c r="D9" s="297" t="s">
        <v>100</v>
      </c>
      <c r="E9" s="298">
        <v>4</v>
      </c>
      <c r="F9" s="298">
        <v>0</v>
      </c>
      <c r="G9" s="299">
        <f>E9*F9</f>
        <v>0</v>
      </c>
      <c r="H9" s="300">
        <v>1.2E-2</v>
      </c>
      <c r="I9" s="301">
        <f>E9*H9</f>
        <v>4.8000000000000001E-2</v>
      </c>
      <c r="J9" s="300"/>
      <c r="K9" s="301">
        <f>E9*J9</f>
        <v>0</v>
      </c>
      <c r="O9" s="293">
        <v>2</v>
      </c>
      <c r="AA9" s="262">
        <v>3</v>
      </c>
      <c r="AB9" s="262">
        <v>0</v>
      </c>
      <c r="AC9" s="262" t="s">
        <v>1807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3</v>
      </c>
      <c r="CB9" s="293">
        <v>0</v>
      </c>
    </row>
    <row r="10" spans="1:80">
      <c r="A10" s="294">
        <v>3</v>
      </c>
      <c r="B10" s="295" t="s">
        <v>1809</v>
      </c>
      <c r="C10" s="296" t="s">
        <v>1810</v>
      </c>
      <c r="D10" s="297" t="s">
        <v>100</v>
      </c>
      <c r="E10" s="298">
        <v>1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/>
      <c r="K10" s="301">
        <f>E10*J10</f>
        <v>0</v>
      </c>
      <c r="O10" s="293">
        <v>2</v>
      </c>
      <c r="AA10" s="262">
        <v>3</v>
      </c>
      <c r="AB10" s="262">
        <v>0</v>
      </c>
      <c r="AC10" s="262" t="s">
        <v>1809</v>
      </c>
      <c r="AZ10" s="262">
        <v>2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3</v>
      </c>
      <c r="CB10" s="293">
        <v>0</v>
      </c>
    </row>
    <row r="11" spans="1:80">
      <c r="A11" s="294">
        <v>4</v>
      </c>
      <c r="B11" s="295" t="s">
        <v>1811</v>
      </c>
      <c r="C11" s="296" t="s">
        <v>1812</v>
      </c>
      <c r="D11" s="297" t="s">
        <v>100</v>
      </c>
      <c r="E11" s="298">
        <v>1</v>
      </c>
      <c r="F11" s="298">
        <v>0</v>
      </c>
      <c r="G11" s="299">
        <f>E11*F11</f>
        <v>0</v>
      </c>
      <c r="H11" s="300">
        <v>0</v>
      </c>
      <c r="I11" s="301">
        <f>E11*H11</f>
        <v>0</v>
      </c>
      <c r="J11" s="300"/>
      <c r="K11" s="301">
        <f>E11*J11</f>
        <v>0</v>
      </c>
      <c r="O11" s="293">
        <v>2</v>
      </c>
      <c r="AA11" s="262">
        <v>3</v>
      </c>
      <c r="AB11" s="262">
        <v>0</v>
      </c>
      <c r="AC11" s="262" t="s">
        <v>1811</v>
      </c>
      <c r="AZ11" s="262">
        <v>2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3</v>
      </c>
      <c r="CB11" s="293">
        <v>0</v>
      </c>
    </row>
    <row r="12" spans="1:80">
      <c r="A12" s="294">
        <v>5</v>
      </c>
      <c r="B12" s="295" t="s">
        <v>1813</v>
      </c>
      <c r="C12" s="296" t="s">
        <v>1814</v>
      </c>
      <c r="D12" s="297" t="s">
        <v>100</v>
      </c>
      <c r="E12" s="298">
        <v>1</v>
      </c>
      <c r="F12" s="298">
        <v>0</v>
      </c>
      <c r="G12" s="299">
        <f>E12*F12</f>
        <v>0</v>
      </c>
      <c r="H12" s="300">
        <v>0</v>
      </c>
      <c r="I12" s="301">
        <f>E12*H12</f>
        <v>0</v>
      </c>
      <c r="J12" s="300"/>
      <c r="K12" s="301">
        <f>E12*J12</f>
        <v>0</v>
      </c>
      <c r="O12" s="293">
        <v>2</v>
      </c>
      <c r="AA12" s="262">
        <v>3</v>
      </c>
      <c r="AB12" s="262">
        <v>0</v>
      </c>
      <c r="AC12" s="262" t="s">
        <v>1813</v>
      </c>
      <c r="AZ12" s="262">
        <v>2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3</v>
      </c>
      <c r="CB12" s="293">
        <v>0</v>
      </c>
    </row>
    <row r="13" spans="1:80">
      <c r="A13" s="294">
        <v>6</v>
      </c>
      <c r="B13" s="295" t="s">
        <v>1815</v>
      </c>
      <c r="C13" s="296" t="s">
        <v>1816</v>
      </c>
      <c r="D13" s="297" t="s">
        <v>100</v>
      </c>
      <c r="E13" s="298">
        <v>1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/>
      <c r="K13" s="301">
        <f>E13*J13</f>
        <v>0</v>
      </c>
      <c r="O13" s="293">
        <v>2</v>
      </c>
      <c r="AA13" s="262">
        <v>3</v>
      </c>
      <c r="AB13" s="262">
        <v>0</v>
      </c>
      <c r="AC13" s="262" t="s">
        <v>1815</v>
      </c>
      <c r="AZ13" s="262">
        <v>2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3</v>
      </c>
      <c r="CB13" s="293">
        <v>0</v>
      </c>
    </row>
    <row r="14" spans="1:80">
      <c r="A14" s="294">
        <v>7</v>
      </c>
      <c r="B14" s="295" t="s">
        <v>1817</v>
      </c>
      <c r="C14" s="296" t="s">
        <v>1818</v>
      </c>
      <c r="D14" s="297" t="s">
        <v>100</v>
      </c>
      <c r="E14" s="298">
        <v>20</v>
      </c>
      <c r="F14" s="298">
        <v>0</v>
      </c>
      <c r="G14" s="299">
        <f>E14*F14</f>
        <v>0</v>
      </c>
      <c r="H14" s="300">
        <v>1.8000000000000001E-4</v>
      </c>
      <c r="I14" s="301">
        <f>E14*H14</f>
        <v>3.6000000000000003E-3</v>
      </c>
      <c r="J14" s="300"/>
      <c r="K14" s="301">
        <f>E14*J14</f>
        <v>0</v>
      </c>
      <c r="O14" s="293">
        <v>2</v>
      </c>
      <c r="AA14" s="262">
        <v>3</v>
      </c>
      <c r="AB14" s="262">
        <v>0</v>
      </c>
      <c r="AC14" s="262" t="s">
        <v>1817</v>
      </c>
      <c r="AZ14" s="262">
        <v>2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3</v>
      </c>
      <c r="CB14" s="293">
        <v>0</v>
      </c>
    </row>
    <row r="15" spans="1:80">
      <c r="A15" s="294">
        <v>8</v>
      </c>
      <c r="B15" s="295" t="s">
        <v>1819</v>
      </c>
      <c r="C15" s="296" t="s">
        <v>1820</v>
      </c>
      <c r="D15" s="297" t="s">
        <v>100</v>
      </c>
      <c r="E15" s="298">
        <v>22</v>
      </c>
      <c r="F15" s="298">
        <v>0</v>
      </c>
      <c r="G15" s="299">
        <f>E15*F15</f>
        <v>0</v>
      </c>
      <c r="H15" s="300">
        <v>1.4999999999999999E-4</v>
      </c>
      <c r="I15" s="301">
        <f>E15*H15</f>
        <v>3.2999999999999995E-3</v>
      </c>
      <c r="J15" s="300"/>
      <c r="K15" s="301">
        <f>E15*J15</f>
        <v>0</v>
      </c>
      <c r="O15" s="293">
        <v>2</v>
      </c>
      <c r="AA15" s="262">
        <v>3</v>
      </c>
      <c r="AB15" s="262">
        <v>0</v>
      </c>
      <c r="AC15" s="262" t="s">
        <v>1819</v>
      </c>
      <c r="AZ15" s="262">
        <v>2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3</v>
      </c>
      <c r="CB15" s="293">
        <v>0</v>
      </c>
    </row>
    <row r="16" spans="1:80">
      <c r="A16" s="294">
        <v>9</v>
      </c>
      <c r="B16" s="295" t="s">
        <v>1821</v>
      </c>
      <c r="C16" s="296" t="s">
        <v>1822</v>
      </c>
      <c r="D16" s="297" t="s">
        <v>100</v>
      </c>
      <c r="E16" s="298">
        <v>7</v>
      </c>
      <c r="F16" s="298">
        <v>0</v>
      </c>
      <c r="G16" s="299">
        <f>E16*F16</f>
        <v>0</v>
      </c>
      <c r="H16" s="300">
        <v>3.6000000000000002E-4</v>
      </c>
      <c r="I16" s="301">
        <f>E16*H16</f>
        <v>2.5200000000000001E-3</v>
      </c>
      <c r="J16" s="300"/>
      <c r="K16" s="301">
        <f>E16*J16</f>
        <v>0</v>
      </c>
      <c r="O16" s="293">
        <v>2</v>
      </c>
      <c r="AA16" s="262">
        <v>3</v>
      </c>
      <c r="AB16" s="262">
        <v>0</v>
      </c>
      <c r="AC16" s="262" t="s">
        <v>1821</v>
      </c>
      <c r="AZ16" s="262">
        <v>2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3</v>
      </c>
      <c r="CB16" s="293">
        <v>0</v>
      </c>
    </row>
    <row r="17" spans="1:80">
      <c r="A17" s="294">
        <v>10</v>
      </c>
      <c r="B17" s="295" t="s">
        <v>1823</v>
      </c>
      <c r="C17" s="296" t="s">
        <v>1824</v>
      </c>
      <c r="D17" s="297" t="s">
        <v>100</v>
      </c>
      <c r="E17" s="298">
        <v>4</v>
      </c>
      <c r="F17" s="298">
        <v>0</v>
      </c>
      <c r="G17" s="299">
        <f>E17*F17</f>
        <v>0</v>
      </c>
      <c r="H17" s="300">
        <v>5.0000000000000001E-4</v>
      </c>
      <c r="I17" s="301">
        <f>E17*H17</f>
        <v>2E-3</v>
      </c>
      <c r="J17" s="300"/>
      <c r="K17" s="301">
        <f>E17*J17</f>
        <v>0</v>
      </c>
      <c r="O17" s="293">
        <v>2</v>
      </c>
      <c r="AA17" s="262">
        <v>3</v>
      </c>
      <c r="AB17" s="262">
        <v>0</v>
      </c>
      <c r="AC17" s="262" t="s">
        <v>1823</v>
      </c>
      <c r="AZ17" s="262">
        <v>2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3</v>
      </c>
      <c r="CB17" s="293">
        <v>0</v>
      </c>
    </row>
    <row r="18" spans="1:80">
      <c r="A18" s="294">
        <v>11</v>
      </c>
      <c r="B18" s="295" t="s">
        <v>1825</v>
      </c>
      <c r="C18" s="296" t="s">
        <v>1826</v>
      </c>
      <c r="D18" s="297" t="s">
        <v>100</v>
      </c>
      <c r="E18" s="298">
        <v>2</v>
      </c>
      <c r="F18" s="298">
        <v>0</v>
      </c>
      <c r="G18" s="299">
        <f>E18*F18</f>
        <v>0</v>
      </c>
      <c r="H18" s="300">
        <v>5.0000000000000001E-4</v>
      </c>
      <c r="I18" s="301">
        <f>E18*H18</f>
        <v>1E-3</v>
      </c>
      <c r="J18" s="300"/>
      <c r="K18" s="301">
        <f>E18*J18</f>
        <v>0</v>
      </c>
      <c r="O18" s="293">
        <v>2</v>
      </c>
      <c r="AA18" s="262">
        <v>3</v>
      </c>
      <c r="AB18" s="262">
        <v>0</v>
      </c>
      <c r="AC18" s="262" t="s">
        <v>1825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3</v>
      </c>
      <c r="CB18" s="293">
        <v>0</v>
      </c>
    </row>
    <row r="19" spans="1:80" ht="22.5">
      <c r="A19" s="294">
        <v>12</v>
      </c>
      <c r="B19" s="295" t="s">
        <v>1827</v>
      </c>
      <c r="C19" s="296" t="s">
        <v>1828</v>
      </c>
      <c r="D19" s="297" t="s">
        <v>100</v>
      </c>
      <c r="E19" s="298">
        <v>7</v>
      </c>
      <c r="F19" s="298">
        <v>0</v>
      </c>
      <c r="G19" s="299">
        <f>E19*F19</f>
        <v>0</v>
      </c>
      <c r="H19" s="300">
        <v>1.7219999999999999E-2</v>
      </c>
      <c r="I19" s="301">
        <f>E19*H19</f>
        <v>0.12053999999999999</v>
      </c>
      <c r="J19" s="300"/>
      <c r="K19" s="301">
        <f>E19*J19</f>
        <v>0</v>
      </c>
      <c r="O19" s="293">
        <v>2</v>
      </c>
      <c r="AA19" s="262">
        <v>3</v>
      </c>
      <c r="AB19" s="262">
        <v>0</v>
      </c>
      <c r="AC19" s="262" t="s">
        <v>1827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3</v>
      </c>
      <c r="CB19" s="293">
        <v>0</v>
      </c>
    </row>
    <row r="20" spans="1:80">
      <c r="A20" s="294">
        <v>13</v>
      </c>
      <c r="B20" s="295" t="s">
        <v>1829</v>
      </c>
      <c r="C20" s="296" t="s">
        <v>1830</v>
      </c>
      <c r="D20" s="297" t="s">
        <v>100</v>
      </c>
      <c r="E20" s="298">
        <v>75</v>
      </c>
      <c r="F20" s="298">
        <v>0</v>
      </c>
      <c r="G20" s="299">
        <f>E20*F20</f>
        <v>0</v>
      </c>
      <c r="H20" s="300">
        <v>2.0000000000000001E-4</v>
      </c>
      <c r="I20" s="301">
        <f>E20*H20</f>
        <v>1.5000000000000001E-2</v>
      </c>
      <c r="J20" s="300"/>
      <c r="K20" s="301">
        <f>E20*J20</f>
        <v>0</v>
      </c>
      <c r="O20" s="293">
        <v>2</v>
      </c>
      <c r="AA20" s="262">
        <v>3</v>
      </c>
      <c r="AB20" s="262">
        <v>0</v>
      </c>
      <c r="AC20" s="262" t="s">
        <v>1829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3</v>
      </c>
      <c r="CB20" s="293">
        <v>0</v>
      </c>
    </row>
    <row r="21" spans="1:80" ht="22.5">
      <c r="A21" s="294">
        <v>14</v>
      </c>
      <c r="B21" s="295" t="s">
        <v>1831</v>
      </c>
      <c r="C21" s="296" t="s">
        <v>1832</v>
      </c>
      <c r="D21" s="297" t="s">
        <v>100</v>
      </c>
      <c r="E21" s="298">
        <v>51</v>
      </c>
      <c r="F21" s="298">
        <v>0</v>
      </c>
      <c r="G21" s="299">
        <f>E21*F21</f>
        <v>0</v>
      </c>
      <c r="H21" s="300">
        <v>9.7999999999999997E-4</v>
      </c>
      <c r="I21" s="301">
        <f>E21*H21</f>
        <v>4.9979999999999997E-2</v>
      </c>
      <c r="J21" s="300"/>
      <c r="K21" s="301">
        <f>E21*J21</f>
        <v>0</v>
      </c>
      <c r="O21" s="293">
        <v>2</v>
      </c>
      <c r="AA21" s="262">
        <v>3</v>
      </c>
      <c r="AB21" s="262">
        <v>0</v>
      </c>
      <c r="AC21" s="262" t="s">
        <v>1831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3</v>
      </c>
      <c r="CB21" s="293">
        <v>0</v>
      </c>
    </row>
    <row r="22" spans="1:80">
      <c r="A22" s="294">
        <v>15</v>
      </c>
      <c r="B22" s="295" t="s">
        <v>1833</v>
      </c>
      <c r="C22" s="296" t="s">
        <v>1834</v>
      </c>
      <c r="D22" s="297" t="s">
        <v>100</v>
      </c>
      <c r="E22" s="298">
        <v>20</v>
      </c>
      <c r="F22" s="298">
        <v>0</v>
      </c>
      <c r="G22" s="299">
        <f>E22*F22</f>
        <v>0</v>
      </c>
      <c r="H22" s="300">
        <v>3.1E-4</v>
      </c>
      <c r="I22" s="301">
        <f>E22*H22</f>
        <v>6.1999999999999998E-3</v>
      </c>
      <c r="J22" s="300"/>
      <c r="K22" s="301">
        <f>E22*J22</f>
        <v>0</v>
      </c>
      <c r="O22" s="293">
        <v>2</v>
      </c>
      <c r="AA22" s="262">
        <v>3</v>
      </c>
      <c r="AB22" s="262">
        <v>0</v>
      </c>
      <c r="AC22" s="262" t="s">
        <v>1833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3</v>
      </c>
      <c r="CB22" s="293">
        <v>0</v>
      </c>
    </row>
    <row r="23" spans="1:80">
      <c r="A23" s="294">
        <v>16</v>
      </c>
      <c r="B23" s="295" t="s">
        <v>1835</v>
      </c>
      <c r="C23" s="296" t="s">
        <v>1836</v>
      </c>
      <c r="D23" s="297" t="s">
        <v>100</v>
      </c>
      <c r="E23" s="298">
        <v>12</v>
      </c>
      <c r="F23" s="298">
        <v>0</v>
      </c>
      <c r="G23" s="299">
        <f>E23*F23</f>
        <v>0</v>
      </c>
      <c r="H23" s="300">
        <v>1.8000000000000001E-4</v>
      </c>
      <c r="I23" s="301">
        <f>E23*H23</f>
        <v>2.16E-3</v>
      </c>
      <c r="J23" s="300"/>
      <c r="K23" s="301">
        <f>E23*J23</f>
        <v>0</v>
      </c>
      <c r="O23" s="293">
        <v>2</v>
      </c>
      <c r="AA23" s="262">
        <v>3</v>
      </c>
      <c r="AB23" s="262">
        <v>0</v>
      </c>
      <c r="AC23" s="262" t="s">
        <v>1835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3</v>
      </c>
      <c r="CB23" s="293">
        <v>0</v>
      </c>
    </row>
    <row r="24" spans="1:80" ht="22.5">
      <c r="A24" s="294">
        <v>17</v>
      </c>
      <c r="B24" s="295" t="s">
        <v>1837</v>
      </c>
      <c r="C24" s="296" t="s">
        <v>1838</v>
      </c>
      <c r="D24" s="297" t="s">
        <v>100</v>
      </c>
      <c r="E24" s="298">
        <v>10</v>
      </c>
      <c r="F24" s="298">
        <v>0</v>
      </c>
      <c r="G24" s="299">
        <f>E24*F24</f>
        <v>0</v>
      </c>
      <c r="H24" s="300">
        <v>2.4000000000000001E-4</v>
      </c>
      <c r="I24" s="301">
        <f>E24*H24</f>
        <v>2.4000000000000002E-3</v>
      </c>
      <c r="J24" s="300"/>
      <c r="K24" s="301">
        <f>E24*J24</f>
        <v>0</v>
      </c>
      <c r="O24" s="293">
        <v>2</v>
      </c>
      <c r="AA24" s="262">
        <v>3</v>
      </c>
      <c r="AB24" s="262">
        <v>0</v>
      </c>
      <c r="AC24" s="262" t="s">
        <v>1837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3</v>
      </c>
      <c r="CB24" s="293">
        <v>0</v>
      </c>
    </row>
    <row r="25" spans="1:80">
      <c r="A25" s="294">
        <v>18</v>
      </c>
      <c r="B25" s="295" t="s">
        <v>1839</v>
      </c>
      <c r="C25" s="296" t="s">
        <v>1840</v>
      </c>
      <c r="D25" s="297" t="s">
        <v>100</v>
      </c>
      <c r="E25" s="298">
        <v>3</v>
      </c>
      <c r="F25" s="298">
        <v>0</v>
      </c>
      <c r="G25" s="299">
        <f>E25*F25</f>
        <v>0</v>
      </c>
      <c r="H25" s="300">
        <v>2.2000000000000001E-4</v>
      </c>
      <c r="I25" s="301">
        <f>E25*H25</f>
        <v>6.6E-4</v>
      </c>
      <c r="J25" s="300"/>
      <c r="K25" s="301">
        <f>E25*J25</f>
        <v>0</v>
      </c>
      <c r="O25" s="293">
        <v>2</v>
      </c>
      <c r="AA25" s="262">
        <v>3</v>
      </c>
      <c r="AB25" s="262">
        <v>0</v>
      </c>
      <c r="AC25" s="262" t="s">
        <v>1839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3</v>
      </c>
      <c r="CB25" s="293">
        <v>0</v>
      </c>
    </row>
    <row r="26" spans="1:80" ht="22.5">
      <c r="A26" s="294">
        <v>19</v>
      </c>
      <c r="B26" s="295" t="s">
        <v>1841</v>
      </c>
      <c r="C26" s="296" t="s">
        <v>1842</v>
      </c>
      <c r="D26" s="297" t="s">
        <v>100</v>
      </c>
      <c r="E26" s="298">
        <v>6</v>
      </c>
      <c r="F26" s="298">
        <v>0</v>
      </c>
      <c r="G26" s="299">
        <f>E26*F26</f>
        <v>0</v>
      </c>
      <c r="H26" s="300">
        <v>1.6000000000000001E-4</v>
      </c>
      <c r="I26" s="301">
        <f>E26*H26</f>
        <v>9.6000000000000013E-4</v>
      </c>
      <c r="J26" s="300"/>
      <c r="K26" s="301">
        <f>E26*J26</f>
        <v>0</v>
      </c>
      <c r="O26" s="293">
        <v>2</v>
      </c>
      <c r="AA26" s="262">
        <v>3</v>
      </c>
      <c r="AB26" s="262">
        <v>0</v>
      </c>
      <c r="AC26" s="262" t="s">
        <v>1841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3</v>
      </c>
      <c r="CB26" s="293">
        <v>0</v>
      </c>
    </row>
    <row r="27" spans="1:80" ht="22.5">
      <c r="A27" s="294">
        <v>20</v>
      </c>
      <c r="B27" s="295" t="s">
        <v>1843</v>
      </c>
      <c r="C27" s="296" t="s">
        <v>1844</v>
      </c>
      <c r="D27" s="297" t="s">
        <v>100</v>
      </c>
      <c r="E27" s="298">
        <v>15</v>
      </c>
      <c r="F27" s="298">
        <v>0</v>
      </c>
      <c r="G27" s="299">
        <f>E27*F27</f>
        <v>0</v>
      </c>
      <c r="H27" s="300">
        <v>1E-4</v>
      </c>
      <c r="I27" s="301">
        <f>E27*H27</f>
        <v>1.5E-3</v>
      </c>
      <c r="J27" s="300"/>
      <c r="K27" s="301">
        <f>E27*J27</f>
        <v>0</v>
      </c>
      <c r="O27" s="293">
        <v>2</v>
      </c>
      <c r="AA27" s="262">
        <v>3</v>
      </c>
      <c r="AB27" s="262">
        <v>0</v>
      </c>
      <c r="AC27" s="262" t="s">
        <v>1843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3</v>
      </c>
      <c r="CB27" s="293">
        <v>0</v>
      </c>
    </row>
    <row r="28" spans="1:80" ht="22.5">
      <c r="A28" s="294">
        <v>21</v>
      </c>
      <c r="B28" s="295" t="s">
        <v>1845</v>
      </c>
      <c r="C28" s="296" t="s">
        <v>1846</v>
      </c>
      <c r="D28" s="297" t="s">
        <v>100</v>
      </c>
      <c r="E28" s="298">
        <v>3</v>
      </c>
      <c r="F28" s="298">
        <v>0</v>
      </c>
      <c r="G28" s="299">
        <f>E28*F28</f>
        <v>0</v>
      </c>
      <c r="H28" s="300">
        <v>2.0000000000000001E-4</v>
      </c>
      <c r="I28" s="301">
        <f>E28*H28</f>
        <v>6.0000000000000006E-4</v>
      </c>
      <c r="J28" s="300"/>
      <c r="K28" s="301">
        <f>E28*J28</f>
        <v>0</v>
      </c>
      <c r="O28" s="293">
        <v>2</v>
      </c>
      <c r="AA28" s="262">
        <v>3</v>
      </c>
      <c r="AB28" s="262">
        <v>0</v>
      </c>
      <c r="AC28" s="262" t="s">
        <v>1845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3</v>
      </c>
      <c r="CB28" s="293">
        <v>0</v>
      </c>
    </row>
    <row r="29" spans="1:80">
      <c r="A29" s="294">
        <v>22</v>
      </c>
      <c r="B29" s="295" t="s">
        <v>1847</v>
      </c>
      <c r="C29" s="296" t="s">
        <v>1848</v>
      </c>
      <c r="D29" s="297" t="s">
        <v>100</v>
      </c>
      <c r="E29" s="298">
        <v>50</v>
      </c>
      <c r="F29" s="298">
        <v>0</v>
      </c>
      <c r="G29" s="299">
        <f>E29*F29</f>
        <v>0</v>
      </c>
      <c r="H29" s="300">
        <v>1.4999999999999999E-4</v>
      </c>
      <c r="I29" s="301">
        <f>E29*H29</f>
        <v>7.4999999999999997E-3</v>
      </c>
      <c r="J29" s="300"/>
      <c r="K29" s="301">
        <f>E29*J29</f>
        <v>0</v>
      </c>
      <c r="O29" s="293">
        <v>2</v>
      </c>
      <c r="AA29" s="262">
        <v>3</v>
      </c>
      <c r="AB29" s="262">
        <v>0</v>
      </c>
      <c r="AC29" s="262" t="s">
        <v>1847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3</v>
      </c>
      <c r="CB29" s="293">
        <v>0</v>
      </c>
    </row>
    <row r="30" spans="1:80" ht="22.5">
      <c r="A30" s="294">
        <v>23</v>
      </c>
      <c r="B30" s="295" t="s">
        <v>1849</v>
      </c>
      <c r="C30" s="296" t="s">
        <v>1850</v>
      </c>
      <c r="D30" s="297" t="s">
        <v>100</v>
      </c>
      <c r="E30" s="298">
        <v>4</v>
      </c>
      <c r="F30" s="298">
        <v>0</v>
      </c>
      <c r="G30" s="299">
        <f>E30*F30</f>
        <v>0</v>
      </c>
      <c r="H30" s="300">
        <v>1.8000000000000001E-4</v>
      </c>
      <c r="I30" s="301">
        <f>E30*H30</f>
        <v>7.2000000000000005E-4</v>
      </c>
      <c r="J30" s="300"/>
      <c r="K30" s="301">
        <f>E30*J30</f>
        <v>0</v>
      </c>
      <c r="O30" s="293">
        <v>2</v>
      </c>
      <c r="AA30" s="262">
        <v>3</v>
      </c>
      <c r="AB30" s="262">
        <v>0</v>
      </c>
      <c r="AC30" s="262" t="s">
        <v>1849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3</v>
      </c>
      <c r="CB30" s="293">
        <v>0</v>
      </c>
    </row>
    <row r="31" spans="1:80" ht="22.5">
      <c r="A31" s="294">
        <v>24</v>
      </c>
      <c r="B31" s="295" t="s">
        <v>1851</v>
      </c>
      <c r="C31" s="296" t="s">
        <v>1852</v>
      </c>
      <c r="D31" s="297" t="s">
        <v>100</v>
      </c>
      <c r="E31" s="298">
        <v>8</v>
      </c>
      <c r="F31" s="298">
        <v>0</v>
      </c>
      <c r="G31" s="299">
        <f>E31*F31</f>
        <v>0</v>
      </c>
      <c r="H31" s="300">
        <v>1.8000000000000001E-4</v>
      </c>
      <c r="I31" s="301">
        <f>E31*H31</f>
        <v>1.4400000000000001E-3</v>
      </c>
      <c r="J31" s="300"/>
      <c r="K31" s="301">
        <f>E31*J31</f>
        <v>0</v>
      </c>
      <c r="O31" s="293">
        <v>2</v>
      </c>
      <c r="AA31" s="262">
        <v>3</v>
      </c>
      <c r="AB31" s="262">
        <v>0</v>
      </c>
      <c r="AC31" s="262" t="s">
        <v>1851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3</v>
      </c>
      <c r="CB31" s="293">
        <v>0</v>
      </c>
    </row>
    <row r="32" spans="1:80" ht="22.5">
      <c r="A32" s="294">
        <v>25</v>
      </c>
      <c r="B32" s="295" t="s">
        <v>1853</v>
      </c>
      <c r="C32" s="296" t="s">
        <v>1854</v>
      </c>
      <c r="D32" s="297" t="s">
        <v>100</v>
      </c>
      <c r="E32" s="298">
        <v>28</v>
      </c>
      <c r="F32" s="298">
        <v>0</v>
      </c>
      <c r="G32" s="299">
        <f>E32*F32</f>
        <v>0</v>
      </c>
      <c r="H32" s="300">
        <v>1.8000000000000001E-4</v>
      </c>
      <c r="I32" s="301">
        <f>E32*H32</f>
        <v>5.0400000000000002E-3</v>
      </c>
      <c r="J32" s="300"/>
      <c r="K32" s="301">
        <f>E32*J32</f>
        <v>0</v>
      </c>
      <c r="O32" s="293">
        <v>2</v>
      </c>
      <c r="AA32" s="262">
        <v>3</v>
      </c>
      <c r="AB32" s="262">
        <v>0</v>
      </c>
      <c r="AC32" s="262" t="s">
        <v>1853</v>
      </c>
      <c r="AZ32" s="262">
        <v>2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3</v>
      </c>
      <c r="CB32" s="293">
        <v>0</v>
      </c>
    </row>
    <row r="33" spans="1:80" ht="22.5">
      <c r="A33" s="294">
        <v>26</v>
      </c>
      <c r="B33" s="295" t="s">
        <v>1855</v>
      </c>
      <c r="C33" s="296" t="s">
        <v>1856</v>
      </c>
      <c r="D33" s="297" t="s">
        <v>100</v>
      </c>
      <c r="E33" s="298">
        <v>60</v>
      </c>
      <c r="F33" s="298">
        <v>0</v>
      </c>
      <c r="G33" s="299">
        <f>E33*F33</f>
        <v>0</v>
      </c>
      <c r="H33" s="300">
        <v>2.1000000000000001E-4</v>
      </c>
      <c r="I33" s="301">
        <f>E33*H33</f>
        <v>1.26E-2</v>
      </c>
      <c r="J33" s="300"/>
      <c r="K33" s="301">
        <f>E33*J33</f>
        <v>0</v>
      </c>
      <c r="O33" s="293">
        <v>2</v>
      </c>
      <c r="AA33" s="262">
        <v>3</v>
      </c>
      <c r="AB33" s="262">
        <v>0</v>
      </c>
      <c r="AC33" s="262" t="s">
        <v>1855</v>
      </c>
      <c r="AZ33" s="262">
        <v>2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3</v>
      </c>
      <c r="CB33" s="293">
        <v>0</v>
      </c>
    </row>
    <row r="34" spans="1:80" ht="22.5">
      <c r="A34" s="294">
        <v>27</v>
      </c>
      <c r="B34" s="295" t="s">
        <v>1857</v>
      </c>
      <c r="C34" s="296" t="s">
        <v>1858</v>
      </c>
      <c r="D34" s="297" t="s">
        <v>100</v>
      </c>
      <c r="E34" s="298">
        <v>316</v>
      </c>
      <c r="F34" s="298">
        <v>0</v>
      </c>
      <c r="G34" s="299">
        <f>E34*F34</f>
        <v>0</v>
      </c>
      <c r="H34" s="300">
        <v>1.7000000000000001E-4</v>
      </c>
      <c r="I34" s="301">
        <f>E34*H34</f>
        <v>5.3720000000000004E-2</v>
      </c>
      <c r="J34" s="300"/>
      <c r="K34" s="301">
        <f>E34*J34</f>
        <v>0</v>
      </c>
      <c r="O34" s="293">
        <v>2</v>
      </c>
      <c r="AA34" s="262">
        <v>3</v>
      </c>
      <c r="AB34" s="262">
        <v>0</v>
      </c>
      <c r="AC34" s="262" t="s">
        <v>1857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3</v>
      </c>
      <c r="CB34" s="293">
        <v>0</v>
      </c>
    </row>
    <row r="35" spans="1:80">
      <c r="A35" s="294">
        <v>28</v>
      </c>
      <c r="B35" s="295" t="s">
        <v>1859</v>
      </c>
      <c r="C35" s="296" t="s">
        <v>1860</v>
      </c>
      <c r="D35" s="297" t="s">
        <v>100</v>
      </c>
      <c r="E35" s="298">
        <v>4</v>
      </c>
      <c r="F35" s="298">
        <v>0</v>
      </c>
      <c r="G35" s="299">
        <f>E35*F35</f>
        <v>0</v>
      </c>
      <c r="H35" s="300">
        <v>1.1E-4</v>
      </c>
      <c r="I35" s="301">
        <f>E35*H35</f>
        <v>4.4000000000000002E-4</v>
      </c>
      <c r="J35" s="300"/>
      <c r="K35" s="301">
        <f>E35*J35</f>
        <v>0</v>
      </c>
      <c r="O35" s="293">
        <v>2</v>
      </c>
      <c r="AA35" s="262">
        <v>3</v>
      </c>
      <c r="AB35" s="262">
        <v>0</v>
      </c>
      <c r="AC35" s="262" t="s">
        <v>1859</v>
      </c>
      <c r="AZ35" s="262">
        <v>2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3</v>
      </c>
      <c r="CB35" s="293">
        <v>0</v>
      </c>
    </row>
    <row r="36" spans="1:80">
      <c r="A36" s="294">
        <v>29</v>
      </c>
      <c r="B36" s="295" t="s">
        <v>1861</v>
      </c>
      <c r="C36" s="296" t="s">
        <v>1862</v>
      </c>
      <c r="D36" s="297" t="s">
        <v>100</v>
      </c>
      <c r="E36" s="298">
        <v>1</v>
      </c>
      <c r="F36" s="298">
        <v>0</v>
      </c>
      <c r="G36" s="299">
        <f>E36*F36</f>
        <v>0</v>
      </c>
      <c r="H36" s="300">
        <v>0.02</v>
      </c>
      <c r="I36" s="301">
        <f>E36*H36</f>
        <v>0.02</v>
      </c>
      <c r="J36" s="300"/>
      <c r="K36" s="301">
        <f>E36*J36</f>
        <v>0</v>
      </c>
      <c r="O36" s="293">
        <v>2</v>
      </c>
      <c r="AA36" s="262">
        <v>3</v>
      </c>
      <c r="AB36" s="262">
        <v>0</v>
      </c>
      <c r="AC36" s="262" t="s">
        <v>1861</v>
      </c>
      <c r="AZ36" s="262">
        <v>2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3</v>
      </c>
      <c r="CB36" s="293">
        <v>0</v>
      </c>
    </row>
    <row r="37" spans="1:80">
      <c r="A37" s="294">
        <v>30</v>
      </c>
      <c r="B37" s="295" t="s">
        <v>1863</v>
      </c>
      <c r="C37" s="296" t="s">
        <v>1864</v>
      </c>
      <c r="D37" s="297" t="s">
        <v>100</v>
      </c>
      <c r="E37" s="298">
        <v>1</v>
      </c>
      <c r="F37" s="298">
        <v>0</v>
      </c>
      <c r="G37" s="299">
        <f>E37*F37</f>
        <v>0</v>
      </c>
      <c r="H37" s="300">
        <v>0.05</v>
      </c>
      <c r="I37" s="301">
        <f>E37*H37</f>
        <v>0.05</v>
      </c>
      <c r="J37" s="300"/>
      <c r="K37" s="301">
        <f>E37*J37</f>
        <v>0</v>
      </c>
      <c r="O37" s="293">
        <v>2</v>
      </c>
      <c r="AA37" s="262">
        <v>3</v>
      </c>
      <c r="AB37" s="262">
        <v>0</v>
      </c>
      <c r="AC37" s="262" t="s">
        <v>1863</v>
      </c>
      <c r="AZ37" s="262">
        <v>2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3</v>
      </c>
      <c r="CB37" s="293">
        <v>0</v>
      </c>
    </row>
    <row r="38" spans="1:80">
      <c r="A38" s="294">
        <v>31</v>
      </c>
      <c r="B38" s="295" t="s">
        <v>1865</v>
      </c>
      <c r="C38" s="296" t="s">
        <v>1866</v>
      </c>
      <c r="D38" s="297" t="s">
        <v>100</v>
      </c>
      <c r="E38" s="298">
        <v>2</v>
      </c>
      <c r="F38" s="298">
        <v>0</v>
      </c>
      <c r="G38" s="299">
        <f>E38*F38</f>
        <v>0</v>
      </c>
      <c r="H38" s="300">
        <v>2.5000000000000001E-2</v>
      </c>
      <c r="I38" s="301">
        <f>E38*H38</f>
        <v>0.05</v>
      </c>
      <c r="J38" s="300"/>
      <c r="K38" s="301">
        <f>E38*J38</f>
        <v>0</v>
      </c>
      <c r="O38" s="293">
        <v>2</v>
      </c>
      <c r="AA38" s="262">
        <v>3</v>
      </c>
      <c r="AB38" s="262">
        <v>0</v>
      </c>
      <c r="AC38" s="262" t="s">
        <v>1865</v>
      </c>
      <c r="AZ38" s="262">
        <v>2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3</v>
      </c>
      <c r="CB38" s="293">
        <v>0</v>
      </c>
    </row>
    <row r="39" spans="1:80">
      <c r="A39" s="294">
        <v>32</v>
      </c>
      <c r="B39" s="295" t="s">
        <v>1867</v>
      </c>
      <c r="C39" s="296" t="s">
        <v>1868</v>
      </c>
      <c r="D39" s="297" t="s">
        <v>222</v>
      </c>
      <c r="E39" s="298">
        <v>4</v>
      </c>
      <c r="F39" s="298">
        <v>0</v>
      </c>
      <c r="G39" s="299">
        <f>E39*F39</f>
        <v>0</v>
      </c>
      <c r="H39" s="300">
        <v>5.9999999999999995E-4</v>
      </c>
      <c r="I39" s="301">
        <f>E39*H39</f>
        <v>2.3999999999999998E-3</v>
      </c>
      <c r="J39" s="300"/>
      <c r="K39" s="301">
        <f>E39*J39</f>
        <v>0</v>
      </c>
      <c r="O39" s="293">
        <v>2</v>
      </c>
      <c r="AA39" s="262">
        <v>3</v>
      </c>
      <c r="AB39" s="262">
        <v>0</v>
      </c>
      <c r="AC39" s="262" t="s">
        <v>1867</v>
      </c>
      <c r="AZ39" s="262">
        <v>2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3</v>
      </c>
      <c r="CB39" s="293">
        <v>0</v>
      </c>
    </row>
    <row r="40" spans="1:80">
      <c r="A40" s="294">
        <v>33</v>
      </c>
      <c r="B40" s="295" t="s">
        <v>1869</v>
      </c>
      <c r="C40" s="296" t="s">
        <v>1870</v>
      </c>
      <c r="D40" s="297" t="s">
        <v>100</v>
      </c>
      <c r="E40" s="298">
        <v>2</v>
      </c>
      <c r="F40" s="298">
        <v>0</v>
      </c>
      <c r="G40" s="299">
        <f>E40*F40</f>
        <v>0</v>
      </c>
      <c r="H40" s="300">
        <v>1.2999999999999999E-3</v>
      </c>
      <c r="I40" s="301">
        <f>E40*H40</f>
        <v>2.5999999999999999E-3</v>
      </c>
      <c r="J40" s="300"/>
      <c r="K40" s="301">
        <f>E40*J40</f>
        <v>0</v>
      </c>
      <c r="O40" s="293">
        <v>2</v>
      </c>
      <c r="AA40" s="262">
        <v>3</v>
      </c>
      <c r="AB40" s="262">
        <v>0</v>
      </c>
      <c r="AC40" s="262" t="s">
        <v>1869</v>
      </c>
      <c r="AZ40" s="262">
        <v>2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3</v>
      </c>
      <c r="CB40" s="293">
        <v>0</v>
      </c>
    </row>
    <row r="41" spans="1:80" ht="22.5">
      <c r="A41" s="294">
        <v>34</v>
      </c>
      <c r="B41" s="295" t="s">
        <v>1871</v>
      </c>
      <c r="C41" s="296" t="s">
        <v>1872</v>
      </c>
      <c r="D41" s="297" t="s">
        <v>380</v>
      </c>
      <c r="E41" s="298">
        <v>3</v>
      </c>
      <c r="F41" s="298">
        <v>0</v>
      </c>
      <c r="G41" s="299">
        <f>E41*F41</f>
        <v>0</v>
      </c>
      <c r="H41" s="300">
        <v>1.1000000000000001E-3</v>
      </c>
      <c r="I41" s="301">
        <f>E41*H41</f>
        <v>3.3E-3</v>
      </c>
      <c r="J41" s="300"/>
      <c r="K41" s="301">
        <f>E41*J41</f>
        <v>0</v>
      </c>
      <c r="O41" s="293">
        <v>2</v>
      </c>
      <c r="AA41" s="262">
        <v>3</v>
      </c>
      <c r="AB41" s="262">
        <v>0</v>
      </c>
      <c r="AC41" s="262" t="s">
        <v>1871</v>
      </c>
      <c r="AZ41" s="262">
        <v>2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3</v>
      </c>
      <c r="CB41" s="293">
        <v>0</v>
      </c>
    </row>
    <row r="42" spans="1:80">
      <c r="A42" s="294">
        <v>35</v>
      </c>
      <c r="B42" s="295" t="s">
        <v>1873</v>
      </c>
      <c r="C42" s="296" t="s">
        <v>1874</v>
      </c>
      <c r="D42" s="297" t="s">
        <v>151</v>
      </c>
      <c r="E42" s="298">
        <v>0.47053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/>
      <c r="K42" s="301">
        <f>E42*J42</f>
        <v>0</v>
      </c>
      <c r="O42" s="293">
        <v>2</v>
      </c>
      <c r="AA42" s="262">
        <v>7</v>
      </c>
      <c r="AB42" s="262">
        <v>1001</v>
      </c>
      <c r="AC42" s="262">
        <v>5</v>
      </c>
      <c r="AZ42" s="262">
        <v>2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7</v>
      </c>
      <c r="CB42" s="293">
        <v>1001</v>
      </c>
    </row>
    <row r="43" spans="1:80">
      <c r="A43" s="313"/>
      <c r="B43" s="314" t="s">
        <v>101</v>
      </c>
      <c r="C43" s="315" t="s">
        <v>1123</v>
      </c>
      <c r="D43" s="316"/>
      <c r="E43" s="317"/>
      <c r="F43" s="318"/>
      <c r="G43" s="319">
        <f>SUM(G7:G42)</f>
        <v>0</v>
      </c>
      <c r="H43" s="320"/>
      <c r="I43" s="321">
        <f>SUM(I7:I42)</f>
        <v>0.47053</v>
      </c>
      <c r="J43" s="320"/>
      <c r="K43" s="321">
        <f>SUM(K7:K42)</f>
        <v>0</v>
      </c>
      <c r="O43" s="293">
        <v>4</v>
      </c>
      <c r="BA43" s="322">
        <f>SUM(BA7:BA42)</f>
        <v>0</v>
      </c>
      <c r="BB43" s="322">
        <f>SUM(BB7:BB42)</f>
        <v>0</v>
      </c>
      <c r="BC43" s="322">
        <f>SUM(BC7:BC42)</f>
        <v>0</v>
      </c>
      <c r="BD43" s="322">
        <f>SUM(BD7:BD42)</f>
        <v>0</v>
      </c>
      <c r="BE43" s="322">
        <f>SUM(BE7:BE42)</f>
        <v>0</v>
      </c>
    </row>
    <row r="44" spans="1:80">
      <c r="A44" s="283" t="s">
        <v>97</v>
      </c>
      <c r="B44" s="284" t="s">
        <v>1479</v>
      </c>
      <c r="C44" s="285" t="s">
        <v>1480</v>
      </c>
      <c r="D44" s="286"/>
      <c r="E44" s="287"/>
      <c r="F44" s="287"/>
      <c r="G44" s="288"/>
      <c r="H44" s="289"/>
      <c r="I44" s="290"/>
      <c r="J44" s="291"/>
      <c r="K44" s="292"/>
      <c r="O44" s="293">
        <v>1</v>
      </c>
    </row>
    <row r="45" spans="1:80" ht="22.5">
      <c r="A45" s="294">
        <v>36</v>
      </c>
      <c r="B45" s="295" t="s">
        <v>1875</v>
      </c>
      <c r="C45" s="296" t="s">
        <v>1876</v>
      </c>
      <c r="D45" s="297" t="s">
        <v>222</v>
      </c>
      <c r="E45" s="298">
        <v>80</v>
      </c>
      <c r="F45" s="298">
        <v>0</v>
      </c>
      <c r="G45" s="299">
        <f>E45*F45</f>
        <v>0</v>
      </c>
      <c r="H45" s="300">
        <v>0</v>
      </c>
      <c r="I45" s="301">
        <f>E45*H45</f>
        <v>0</v>
      </c>
      <c r="J45" s="300">
        <v>0</v>
      </c>
      <c r="K45" s="301">
        <f>E45*J45</f>
        <v>0</v>
      </c>
      <c r="O45" s="293">
        <v>2</v>
      </c>
      <c r="AA45" s="262">
        <v>1</v>
      </c>
      <c r="AB45" s="262">
        <v>9</v>
      </c>
      <c r="AC45" s="262">
        <v>9</v>
      </c>
      <c r="AZ45" s="262">
        <v>4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</v>
      </c>
      <c r="CB45" s="293">
        <v>9</v>
      </c>
    </row>
    <row r="46" spans="1:80">
      <c r="A46" s="294">
        <v>37</v>
      </c>
      <c r="B46" s="295" t="s">
        <v>1877</v>
      </c>
      <c r="C46" s="296" t="s">
        <v>1878</v>
      </c>
      <c r="D46" s="297" t="s">
        <v>222</v>
      </c>
      <c r="E46" s="298">
        <v>18</v>
      </c>
      <c r="F46" s="298">
        <v>0</v>
      </c>
      <c r="G46" s="299">
        <f>E46*F46</f>
        <v>0</v>
      </c>
      <c r="H46" s="300">
        <v>0</v>
      </c>
      <c r="I46" s="301">
        <f>E46*H46</f>
        <v>0</v>
      </c>
      <c r="J46" s="300">
        <v>0</v>
      </c>
      <c r="K46" s="301">
        <f>E46*J46</f>
        <v>0</v>
      </c>
      <c r="O46" s="293">
        <v>2</v>
      </c>
      <c r="AA46" s="262">
        <v>1</v>
      </c>
      <c r="AB46" s="262">
        <v>9</v>
      </c>
      <c r="AC46" s="262">
        <v>9</v>
      </c>
      <c r="AZ46" s="262">
        <v>4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1</v>
      </c>
      <c r="CB46" s="293">
        <v>9</v>
      </c>
    </row>
    <row r="47" spans="1:80" ht="22.5">
      <c r="A47" s="294">
        <v>38</v>
      </c>
      <c r="B47" s="295" t="s">
        <v>1879</v>
      </c>
      <c r="C47" s="296" t="s">
        <v>1880</v>
      </c>
      <c r="D47" s="297" t="s">
        <v>222</v>
      </c>
      <c r="E47" s="298">
        <v>88</v>
      </c>
      <c r="F47" s="298">
        <v>0</v>
      </c>
      <c r="G47" s="299">
        <f>E47*F47</f>
        <v>0</v>
      </c>
      <c r="H47" s="300">
        <v>0</v>
      </c>
      <c r="I47" s="301">
        <f>E47*H47</f>
        <v>0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9</v>
      </c>
      <c r="AC47" s="262">
        <v>9</v>
      </c>
      <c r="AZ47" s="262">
        <v>4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9</v>
      </c>
    </row>
    <row r="48" spans="1:80">
      <c r="A48" s="294">
        <v>39</v>
      </c>
      <c r="B48" s="295" t="s">
        <v>1881</v>
      </c>
      <c r="C48" s="296" t="s">
        <v>1882</v>
      </c>
      <c r="D48" s="297" t="s">
        <v>100</v>
      </c>
      <c r="E48" s="298">
        <v>4</v>
      </c>
      <c r="F48" s="298">
        <v>0</v>
      </c>
      <c r="G48" s="299">
        <f>E48*F48</f>
        <v>0</v>
      </c>
      <c r="H48" s="300">
        <v>1.6999999999999999E-3</v>
      </c>
      <c r="I48" s="301">
        <f>E48*H48</f>
        <v>6.7999999999999996E-3</v>
      </c>
      <c r="J48" s="300">
        <v>0</v>
      </c>
      <c r="K48" s="301">
        <f>E48*J48</f>
        <v>0</v>
      </c>
      <c r="O48" s="293">
        <v>2</v>
      </c>
      <c r="AA48" s="262">
        <v>1</v>
      </c>
      <c r="AB48" s="262">
        <v>9</v>
      </c>
      <c r="AC48" s="262">
        <v>9</v>
      </c>
      <c r="AZ48" s="262">
        <v>4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</v>
      </c>
      <c r="CB48" s="293">
        <v>9</v>
      </c>
    </row>
    <row r="49" spans="1:80">
      <c r="A49" s="294">
        <v>40</v>
      </c>
      <c r="B49" s="295" t="s">
        <v>1883</v>
      </c>
      <c r="C49" s="296" t="s">
        <v>1884</v>
      </c>
      <c r="D49" s="297" t="s">
        <v>222</v>
      </c>
      <c r="E49" s="298">
        <v>24</v>
      </c>
      <c r="F49" s="298">
        <v>0</v>
      </c>
      <c r="G49" s="299">
        <f>E49*F49</f>
        <v>0</v>
      </c>
      <c r="H49" s="300">
        <v>1.6999999999999999E-3</v>
      </c>
      <c r="I49" s="301">
        <f>E49*H49</f>
        <v>4.0799999999999996E-2</v>
      </c>
      <c r="J49" s="300">
        <v>0</v>
      </c>
      <c r="K49" s="301">
        <f>E49*J49</f>
        <v>0</v>
      </c>
      <c r="O49" s="293">
        <v>2</v>
      </c>
      <c r="AA49" s="262">
        <v>1</v>
      </c>
      <c r="AB49" s="262">
        <v>9</v>
      </c>
      <c r="AC49" s="262">
        <v>9</v>
      </c>
      <c r="AZ49" s="262">
        <v>4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1</v>
      </c>
      <c r="CB49" s="293">
        <v>9</v>
      </c>
    </row>
    <row r="50" spans="1:80">
      <c r="A50" s="294">
        <v>41</v>
      </c>
      <c r="B50" s="295" t="s">
        <v>1885</v>
      </c>
      <c r="C50" s="296" t="s">
        <v>1886</v>
      </c>
      <c r="D50" s="297" t="s">
        <v>222</v>
      </c>
      <c r="E50" s="298">
        <v>74.5</v>
      </c>
      <c r="F50" s="298">
        <v>0</v>
      </c>
      <c r="G50" s="299">
        <f>E50*F50</f>
        <v>0</v>
      </c>
      <c r="H50" s="300">
        <v>1.6999999999999999E-3</v>
      </c>
      <c r="I50" s="301">
        <f>E50*H50</f>
        <v>0.12664999999999998</v>
      </c>
      <c r="J50" s="300">
        <v>0</v>
      </c>
      <c r="K50" s="301">
        <f>E50*J50</f>
        <v>0</v>
      </c>
      <c r="O50" s="293">
        <v>2</v>
      </c>
      <c r="AA50" s="262">
        <v>1</v>
      </c>
      <c r="AB50" s="262">
        <v>9</v>
      </c>
      <c r="AC50" s="262">
        <v>9</v>
      </c>
      <c r="AZ50" s="262">
        <v>4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1</v>
      </c>
      <c r="CB50" s="293">
        <v>9</v>
      </c>
    </row>
    <row r="51" spans="1:80" ht="22.5">
      <c r="A51" s="294">
        <v>42</v>
      </c>
      <c r="B51" s="295" t="s">
        <v>1887</v>
      </c>
      <c r="C51" s="296" t="s">
        <v>1888</v>
      </c>
      <c r="D51" s="297" t="s">
        <v>194</v>
      </c>
      <c r="E51" s="298">
        <v>7</v>
      </c>
      <c r="F51" s="298">
        <v>0</v>
      </c>
      <c r="G51" s="299">
        <f>E51*F51</f>
        <v>0</v>
      </c>
      <c r="H51" s="300">
        <v>0</v>
      </c>
      <c r="I51" s="301">
        <f>E51*H51</f>
        <v>0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9</v>
      </c>
      <c r="AC51" s="262">
        <v>9</v>
      </c>
      <c r="AZ51" s="262">
        <v>4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9</v>
      </c>
    </row>
    <row r="52" spans="1:80" ht="22.5">
      <c r="A52" s="294">
        <v>43</v>
      </c>
      <c r="B52" s="295" t="s">
        <v>1889</v>
      </c>
      <c r="C52" s="296" t="s">
        <v>1890</v>
      </c>
      <c r="D52" s="297" t="s">
        <v>194</v>
      </c>
      <c r="E52" s="298">
        <v>429</v>
      </c>
      <c r="F52" s="298">
        <v>0</v>
      </c>
      <c r="G52" s="299">
        <f>E52*F52</f>
        <v>0</v>
      </c>
      <c r="H52" s="300">
        <v>0</v>
      </c>
      <c r="I52" s="301">
        <f>E52*H52</f>
        <v>0</v>
      </c>
      <c r="J52" s="300">
        <v>0</v>
      </c>
      <c r="K52" s="301">
        <f>E52*J52</f>
        <v>0</v>
      </c>
      <c r="O52" s="293">
        <v>2</v>
      </c>
      <c r="AA52" s="262">
        <v>1</v>
      </c>
      <c r="AB52" s="262">
        <v>9</v>
      </c>
      <c r="AC52" s="262">
        <v>9</v>
      </c>
      <c r="AZ52" s="262">
        <v>4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1</v>
      </c>
      <c r="CB52" s="293">
        <v>9</v>
      </c>
    </row>
    <row r="53" spans="1:80">
      <c r="A53" s="294">
        <v>44</v>
      </c>
      <c r="B53" s="295" t="s">
        <v>1891</v>
      </c>
      <c r="C53" s="296" t="s">
        <v>1892</v>
      </c>
      <c r="D53" s="297" t="s">
        <v>194</v>
      </c>
      <c r="E53" s="298">
        <v>66</v>
      </c>
      <c r="F53" s="298">
        <v>0</v>
      </c>
      <c r="G53" s="299">
        <f>E53*F53</f>
        <v>0</v>
      </c>
      <c r="H53" s="300">
        <v>0</v>
      </c>
      <c r="I53" s="301">
        <f>E53*H53</f>
        <v>0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0</v>
      </c>
      <c r="AC53" s="262">
        <v>0</v>
      </c>
      <c r="AZ53" s="262">
        <v>4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0</v>
      </c>
    </row>
    <row r="54" spans="1:80">
      <c r="A54" s="294">
        <v>45</v>
      </c>
      <c r="B54" s="295" t="s">
        <v>1893</v>
      </c>
      <c r="C54" s="296" t="s">
        <v>1894</v>
      </c>
      <c r="D54" s="297" t="s">
        <v>194</v>
      </c>
      <c r="E54" s="298">
        <v>62</v>
      </c>
      <c r="F54" s="298">
        <v>0</v>
      </c>
      <c r="G54" s="299">
        <f>E54*F54</f>
        <v>0</v>
      </c>
      <c r="H54" s="300">
        <v>0</v>
      </c>
      <c r="I54" s="301">
        <f>E54*H54</f>
        <v>0</v>
      </c>
      <c r="J54" s="300">
        <v>0</v>
      </c>
      <c r="K54" s="301">
        <f>E54*J54</f>
        <v>0</v>
      </c>
      <c r="O54" s="293">
        <v>2</v>
      </c>
      <c r="AA54" s="262">
        <v>1</v>
      </c>
      <c r="AB54" s="262">
        <v>9</v>
      </c>
      <c r="AC54" s="262">
        <v>9</v>
      </c>
      <c r="AZ54" s="262">
        <v>4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1</v>
      </c>
      <c r="CB54" s="293">
        <v>9</v>
      </c>
    </row>
    <row r="55" spans="1:80">
      <c r="A55" s="294">
        <v>46</v>
      </c>
      <c r="B55" s="295" t="s">
        <v>1895</v>
      </c>
      <c r="C55" s="296" t="s">
        <v>1896</v>
      </c>
      <c r="D55" s="297" t="s">
        <v>194</v>
      </c>
      <c r="E55" s="298">
        <v>6</v>
      </c>
      <c r="F55" s="298">
        <v>0</v>
      </c>
      <c r="G55" s="299">
        <f>E55*F55</f>
        <v>0</v>
      </c>
      <c r="H55" s="300">
        <v>0</v>
      </c>
      <c r="I55" s="301">
        <f>E55*H55</f>
        <v>0</v>
      </c>
      <c r="J55" s="300">
        <v>0</v>
      </c>
      <c r="K55" s="301">
        <f>E55*J55</f>
        <v>0</v>
      </c>
      <c r="O55" s="293">
        <v>2</v>
      </c>
      <c r="AA55" s="262">
        <v>1</v>
      </c>
      <c r="AB55" s="262">
        <v>9</v>
      </c>
      <c r="AC55" s="262">
        <v>9</v>
      </c>
      <c r="AZ55" s="262">
        <v>4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1</v>
      </c>
      <c r="CB55" s="293">
        <v>9</v>
      </c>
    </row>
    <row r="56" spans="1:80">
      <c r="A56" s="294">
        <v>47</v>
      </c>
      <c r="B56" s="295" t="s">
        <v>1897</v>
      </c>
      <c r="C56" s="296" t="s">
        <v>1898</v>
      </c>
      <c r="D56" s="297" t="s">
        <v>194</v>
      </c>
      <c r="E56" s="298">
        <v>8</v>
      </c>
      <c r="F56" s="298">
        <v>0</v>
      </c>
      <c r="G56" s="299">
        <f>E56*F56</f>
        <v>0</v>
      </c>
      <c r="H56" s="300">
        <v>0</v>
      </c>
      <c r="I56" s="301">
        <f>E56*H56</f>
        <v>0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9</v>
      </c>
      <c r="AC56" s="262">
        <v>9</v>
      </c>
      <c r="AZ56" s="262">
        <v>4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9</v>
      </c>
    </row>
    <row r="57" spans="1:80">
      <c r="A57" s="294">
        <v>48</v>
      </c>
      <c r="B57" s="295" t="s">
        <v>1899</v>
      </c>
      <c r="C57" s="296" t="s">
        <v>1900</v>
      </c>
      <c r="D57" s="297" t="s">
        <v>194</v>
      </c>
      <c r="E57" s="298">
        <v>4</v>
      </c>
      <c r="F57" s="298">
        <v>0</v>
      </c>
      <c r="G57" s="299">
        <f>E57*F57</f>
        <v>0</v>
      </c>
      <c r="H57" s="300">
        <v>0</v>
      </c>
      <c r="I57" s="301">
        <f>E57*H57</f>
        <v>0</v>
      </c>
      <c r="J57" s="300">
        <v>0</v>
      </c>
      <c r="K57" s="301">
        <f>E57*J57</f>
        <v>0</v>
      </c>
      <c r="O57" s="293">
        <v>2</v>
      </c>
      <c r="AA57" s="262">
        <v>1</v>
      </c>
      <c r="AB57" s="262">
        <v>9</v>
      </c>
      <c r="AC57" s="262">
        <v>9</v>
      </c>
      <c r="AZ57" s="262">
        <v>4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1</v>
      </c>
      <c r="CB57" s="293">
        <v>9</v>
      </c>
    </row>
    <row r="58" spans="1:80">
      <c r="A58" s="313"/>
      <c r="B58" s="314" t="s">
        <v>101</v>
      </c>
      <c r="C58" s="315" t="s">
        <v>1481</v>
      </c>
      <c r="D58" s="316"/>
      <c r="E58" s="317"/>
      <c r="F58" s="318"/>
      <c r="G58" s="319">
        <f>SUM(G44:G57)</f>
        <v>0</v>
      </c>
      <c r="H58" s="320"/>
      <c r="I58" s="321">
        <f>SUM(I44:I57)</f>
        <v>0.17424999999999999</v>
      </c>
      <c r="J58" s="320"/>
      <c r="K58" s="321">
        <f>SUM(K44:K57)</f>
        <v>0</v>
      </c>
      <c r="O58" s="293">
        <v>4</v>
      </c>
      <c r="BA58" s="322">
        <f>SUM(BA44:BA57)</f>
        <v>0</v>
      </c>
      <c r="BB58" s="322">
        <f>SUM(BB44:BB57)</f>
        <v>0</v>
      </c>
      <c r="BC58" s="322">
        <f>SUM(BC44:BC57)</f>
        <v>0</v>
      </c>
      <c r="BD58" s="322">
        <f>SUM(BD44:BD57)</f>
        <v>0</v>
      </c>
      <c r="BE58" s="322">
        <f>SUM(BE44:BE57)</f>
        <v>0</v>
      </c>
    </row>
    <row r="59" spans="1:80">
      <c r="E59" s="262"/>
    </row>
    <row r="60" spans="1:80">
      <c r="E60" s="262"/>
    </row>
    <row r="61" spans="1:80">
      <c r="E61" s="262"/>
    </row>
    <row r="62" spans="1:80">
      <c r="E62" s="262"/>
    </row>
    <row r="63" spans="1:80">
      <c r="E63" s="262"/>
    </row>
    <row r="64" spans="1:80">
      <c r="E64" s="262"/>
    </row>
    <row r="65" spans="5:5">
      <c r="E65" s="262"/>
    </row>
    <row r="66" spans="5:5">
      <c r="E66" s="262"/>
    </row>
    <row r="67" spans="5:5">
      <c r="E67" s="262"/>
    </row>
    <row r="68" spans="5:5">
      <c r="E68" s="262"/>
    </row>
    <row r="69" spans="5:5">
      <c r="E69" s="262"/>
    </row>
    <row r="70" spans="5:5">
      <c r="E70" s="262"/>
    </row>
    <row r="71" spans="5:5">
      <c r="E71" s="262"/>
    </row>
    <row r="72" spans="5:5">
      <c r="E72" s="262"/>
    </row>
    <row r="73" spans="5:5">
      <c r="E73" s="262"/>
    </row>
    <row r="74" spans="5:5">
      <c r="E74" s="262"/>
    </row>
    <row r="75" spans="5:5">
      <c r="E75" s="262"/>
    </row>
    <row r="76" spans="5:5">
      <c r="E76" s="262"/>
    </row>
    <row r="77" spans="5:5">
      <c r="E77" s="262"/>
    </row>
    <row r="78" spans="5:5">
      <c r="E78" s="262"/>
    </row>
    <row r="79" spans="5:5">
      <c r="E79" s="262"/>
    </row>
    <row r="80" spans="5:5">
      <c r="E80" s="262"/>
    </row>
    <row r="81" spans="1:7">
      <c r="E81" s="262"/>
    </row>
    <row r="82" spans="1:7">
      <c r="A82" s="312"/>
      <c r="B82" s="312"/>
      <c r="C82" s="312"/>
      <c r="D82" s="312"/>
      <c r="E82" s="312"/>
      <c r="F82" s="312"/>
      <c r="G82" s="312"/>
    </row>
    <row r="83" spans="1:7">
      <c r="A83" s="312"/>
      <c r="B83" s="312"/>
      <c r="C83" s="312"/>
      <c r="D83" s="312"/>
      <c r="E83" s="312"/>
      <c r="F83" s="312"/>
      <c r="G83" s="312"/>
    </row>
    <row r="84" spans="1:7">
      <c r="A84" s="312"/>
      <c r="B84" s="312"/>
      <c r="C84" s="312"/>
      <c r="D84" s="312"/>
      <c r="E84" s="312"/>
      <c r="F84" s="312"/>
      <c r="G84" s="312"/>
    </row>
    <row r="85" spans="1:7">
      <c r="A85" s="312"/>
      <c r="B85" s="312"/>
      <c r="C85" s="312"/>
      <c r="D85" s="312"/>
      <c r="E85" s="312"/>
      <c r="F85" s="312"/>
      <c r="G85" s="312"/>
    </row>
    <row r="86" spans="1:7">
      <c r="E86" s="262"/>
    </row>
    <row r="87" spans="1:7">
      <c r="E87" s="262"/>
    </row>
    <row r="88" spans="1:7">
      <c r="E88" s="262"/>
    </row>
    <row r="89" spans="1:7">
      <c r="E89" s="262"/>
    </row>
    <row r="90" spans="1:7">
      <c r="E90" s="262"/>
    </row>
    <row r="91" spans="1:7">
      <c r="E91" s="262"/>
    </row>
    <row r="92" spans="1:7">
      <c r="E92" s="262"/>
    </row>
    <row r="93" spans="1:7">
      <c r="E93" s="262"/>
    </row>
    <row r="94" spans="1:7">
      <c r="E94" s="262"/>
    </row>
    <row r="95" spans="1:7">
      <c r="E95" s="262"/>
    </row>
    <row r="96" spans="1:7">
      <c r="E96" s="262"/>
    </row>
    <row r="97" spans="5:5">
      <c r="E97" s="262"/>
    </row>
    <row r="98" spans="5:5">
      <c r="E98" s="262"/>
    </row>
    <row r="99" spans="5:5">
      <c r="E99" s="262"/>
    </row>
    <row r="100" spans="5:5">
      <c r="E100" s="262"/>
    </row>
    <row r="101" spans="5:5">
      <c r="E101" s="262"/>
    </row>
    <row r="102" spans="5:5">
      <c r="E102" s="262"/>
    </row>
    <row r="103" spans="5:5">
      <c r="E103" s="262"/>
    </row>
    <row r="104" spans="5:5">
      <c r="E104" s="262"/>
    </row>
    <row r="105" spans="5:5">
      <c r="E105" s="262"/>
    </row>
    <row r="106" spans="5:5">
      <c r="E106" s="262"/>
    </row>
    <row r="107" spans="5:5">
      <c r="E107" s="262"/>
    </row>
    <row r="108" spans="5:5">
      <c r="E108" s="262"/>
    </row>
    <row r="109" spans="5:5">
      <c r="E109" s="262"/>
    </row>
    <row r="110" spans="5:5">
      <c r="E110" s="262"/>
    </row>
    <row r="111" spans="5:5">
      <c r="E111" s="262"/>
    </row>
    <row r="112" spans="5:5">
      <c r="E112" s="262"/>
    </row>
    <row r="113" spans="1:7">
      <c r="E113" s="262"/>
    </row>
    <row r="114" spans="1:7">
      <c r="E114" s="262"/>
    </row>
    <row r="115" spans="1:7">
      <c r="E115" s="262"/>
    </row>
    <row r="116" spans="1:7">
      <c r="E116" s="262"/>
    </row>
    <row r="117" spans="1:7">
      <c r="A117" s="323"/>
      <c r="B117" s="323"/>
    </row>
    <row r="118" spans="1:7">
      <c r="A118" s="312"/>
      <c r="B118" s="312"/>
      <c r="C118" s="324"/>
      <c r="D118" s="324"/>
      <c r="E118" s="325"/>
      <c r="F118" s="324"/>
      <c r="G118" s="326"/>
    </row>
    <row r="119" spans="1:7">
      <c r="A119" s="327"/>
      <c r="B119" s="327"/>
      <c r="C119" s="312"/>
      <c r="D119" s="312"/>
      <c r="E119" s="328"/>
      <c r="F119" s="312"/>
      <c r="G119" s="312"/>
    </row>
    <row r="120" spans="1:7">
      <c r="A120" s="312"/>
      <c r="B120" s="312"/>
      <c r="C120" s="312"/>
      <c r="D120" s="312"/>
      <c r="E120" s="328"/>
      <c r="F120" s="312"/>
      <c r="G120" s="312"/>
    </row>
    <row r="121" spans="1:7">
      <c r="A121" s="312"/>
      <c r="B121" s="312"/>
      <c r="C121" s="312"/>
      <c r="D121" s="312"/>
      <c r="E121" s="328"/>
      <c r="F121" s="312"/>
      <c r="G121" s="312"/>
    </row>
    <row r="122" spans="1:7">
      <c r="A122" s="312"/>
      <c r="B122" s="312"/>
      <c r="C122" s="312"/>
      <c r="D122" s="312"/>
      <c r="E122" s="328"/>
      <c r="F122" s="312"/>
      <c r="G122" s="312"/>
    </row>
    <row r="123" spans="1:7">
      <c r="A123" s="312"/>
      <c r="B123" s="312"/>
      <c r="C123" s="312"/>
      <c r="D123" s="312"/>
      <c r="E123" s="328"/>
      <c r="F123" s="312"/>
      <c r="G123" s="312"/>
    </row>
    <row r="124" spans="1:7">
      <c r="A124" s="312"/>
      <c r="B124" s="312"/>
      <c r="C124" s="312"/>
      <c r="D124" s="312"/>
      <c r="E124" s="328"/>
      <c r="F124" s="312"/>
      <c r="G124" s="312"/>
    </row>
    <row r="125" spans="1:7">
      <c r="A125" s="312"/>
      <c r="B125" s="312"/>
      <c r="C125" s="312"/>
      <c r="D125" s="312"/>
      <c r="E125" s="328"/>
      <c r="F125" s="312"/>
      <c r="G125" s="312"/>
    </row>
    <row r="126" spans="1:7">
      <c r="A126" s="312"/>
      <c r="B126" s="312"/>
      <c r="C126" s="312"/>
      <c r="D126" s="312"/>
      <c r="E126" s="328"/>
      <c r="F126" s="312"/>
      <c r="G126" s="312"/>
    </row>
    <row r="127" spans="1:7">
      <c r="A127" s="312"/>
      <c r="B127" s="312"/>
      <c r="C127" s="312"/>
      <c r="D127" s="312"/>
      <c r="E127" s="328"/>
      <c r="F127" s="312"/>
      <c r="G127" s="312"/>
    </row>
    <row r="128" spans="1:7">
      <c r="A128" s="312"/>
      <c r="B128" s="312"/>
      <c r="C128" s="312"/>
      <c r="D128" s="312"/>
      <c r="E128" s="328"/>
      <c r="F128" s="312"/>
      <c r="G128" s="312"/>
    </row>
    <row r="129" spans="1:7">
      <c r="A129" s="312"/>
      <c r="B129" s="312"/>
      <c r="C129" s="312"/>
      <c r="D129" s="312"/>
      <c r="E129" s="328"/>
      <c r="F129" s="312"/>
      <c r="G129" s="312"/>
    </row>
    <row r="130" spans="1:7">
      <c r="A130" s="312"/>
      <c r="B130" s="312"/>
      <c r="C130" s="312"/>
      <c r="D130" s="312"/>
      <c r="E130" s="328"/>
      <c r="F130" s="312"/>
      <c r="G130" s="312"/>
    </row>
    <row r="131" spans="1:7">
      <c r="A131" s="312"/>
      <c r="B131" s="312"/>
      <c r="C131" s="312"/>
      <c r="D131" s="312"/>
      <c r="E131" s="328"/>
      <c r="F131" s="312"/>
      <c r="G131" s="31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1906</v>
      </c>
      <c r="D2" s="106" t="s">
        <v>1907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1903</v>
      </c>
      <c r="B5" s="119"/>
      <c r="C5" s="120" t="s">
        <v>1904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1113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1112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09 HD1205N2B Rek'!E11</f>
        <v>0</v>
      </c>
      <c r="D15" s="161" t="str">
        <f>'SO 09 HD1205N2B Rek'!A16</f>
        <v>Mimostaveništní doprava</v>
      </c>
      <c r="E15" s="162"/>
      <c r="F15" s="163"/>
      <c r="G15" s="160">
        <f>'SO 09 HD1205N2B Rek'!I16</f>
        <v>0</v>
      </c>
    </row>
    <row r="16" spans="1:57" ht="15.95" customHeight="1">
      <c r="A16" s="158" t="s">
        <v>52</v>
      </c>
      <c r="B16" s="159" t="s">
        <v>53</v>
      </c>
      <c r="C16" s="160">
        <f>'SO 09 HD1205N2B Rek'!F11</f>
        <v>0</v>
      </c>
      <c r="D16" s="110" t="str">
        <f>'SO 09 HD1205N2B Rek'!A17</f>
        <v>Rezerva rozpočtu</v>
      </c>
      <c r="E16" s="164"/>
      <c r="F16" s="165"/>
      <c r="G16" s="160">
        <f>'SO 09 HD1205N2B Rek'!I17</f>
        <v>0</v>
      </c>
    </row>
    <row r="17" spans="1:7" ht="15.95" customHeight="1">
      <c r="A17" s="158" t="s">
        <v>54</v>
      </c>
      <c r="B17" s="159" t="s">
        <v>55</v>
      </c>
      <c r="C17" s="160">
        <f>'SO 09 HD1205N2B Rek'!H11</f>
        <v>0</v>
      </c>
      <c r="D17" s="110" t="str">
        <f>'SO 09 HD1205N2B Rek'!A18</f>
        <v>Přesun stavebních kapacit</v>
      </c>
      <c r="E17" s="164"/>
      <c r="F17" s="165"/>
      <c r="G17" s="160">
        <f>'SO 09 HD1205N2B Rek'!I18</f>
        <v>0</v>
      </c>
    </row>
    <row r="18" spans="1:7" ht="15.95" customHeight="1">
      <c r="A18" s="166" t="s">
        <v>56</v>
      </c>
      <c r="B18" s="167" t="s">
        <v>57</v>
      </c>
      <c r="C18" s="160">
        <f>'SO 09 HD1205N2B Rek'!G11</f>
        <v>0</v>
      </c>
      <c r="D18" s="110"/>
      <c r="E18" s="164"/>
      <c r="F18" s="165"/>
      <c r="G18" s="160"/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09 HD1205N2B Rek'!I11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09 HD1205N2B Rek'!H19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BE70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1906</v>
      </c>
      <c r="I1" s="213"/>
    </row>
    <row r="2" spans="1:57" ht="13.5" thickBot="1">
      <c r="A2" s="214" t="s">
        <v>76</v>
      </c>
      <c r="B2" s="215"/>
      <c r="C2" s="216" t="s">
        <v>1905</v>
      </c>
      <c r="D2" s="217"/>
      <c r="E2" s="218"/>
      <c r="F2" s="217"/>
      <c r="G2" s="219" t="s">
        <v>1907</v>
      </c>
      <c r="H2" s="220"/>
      <c r="I2" s="221"/>
    </row>
    <row r="3" spans="1:57" ht="13.5" thickTop="1">
      <c r="F3" s="138"/>
    </row>
    <row r="4" spans="1:57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/>
    <row r="6" spans="1:57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>
      <c r="A7" s="329" t="str">
        <f>'SO 09 HD1205N2B Pol'!B7</f>
        <v>713</v>
      </c>
      <c r="B7" s="70" t="str">
        <f>'SO 09 HD1205N2B Pol'!C7</f>
        <v>Izolace tepelné</v>
      </c>
      <c r="D7" s="231"/>
      <c r="E7" s="330">
        <f>'SO 09 HD1205N2B Pol'!BA11</f>
        <v>0</v>
      </c>
      <c r="F7" s="331">
        <f>'SO 09 HD1205N2B Pol'!BB11</f>
        <v>0</v>
      </c>
      <c r="G7" s="331">
        <f>'SO 09 HD1205N2B Pol'!BC11</f>
        <v>0</v>
      </c>
      <c r="H7" s="331">
        <f>'SO 09 HD1205N2B Pol'!BD11</f>
        <v>0</v>
      </c>
      <c r="I7" s="332">
        <f>'SO 09 HD1205N2B Pol'!BE11</f>
        <v>0</v>
      </c>
    </row>
    <row r="8" spans="1:57" s="138" customFormat="1">
      <c r="A8" s="329" t="str">
        <f>'SO 09 HD1205N2B Pol'!B12</f>
        <v>7201</v>
      </c>
      <c r="B8" s="70" t="str">
        <f>'SO 09 HD1205N2B Pol'!C12</f>
        <v>Vzduchotechnika</v>
      </c>
      <c r="D8" s="231"/>
      <c r="E8" s="330">
        <f>'SO 09 HD1205N2B Pol'!BA42</f>
        <v>0</v>
      </c>
      <c r="F8" s="331">
        <f>'SO 09 HD1205N2B Pol'!BB42</f>
        <v>0</v>
      </c>
      <c r="G8" s="331">
        <f>'SO 09 HD1205N2B Pol'!BC42</f>
        <v>0</v>
      </c>
      <c r="H8" s="331">
        <f>'SO 09 HD1205N2B Pol'!BD42</f>
        <v>0</v>
      </c>
      <c r="I8" s="332">
        <f>'SO 09 HD1205N2B Pol'!BE42</f>
        <v>0</v>
      </c>
    </row>
    <row r="9" spans="1:57" s="138" customFormat="1">
      <c r="A9" s="329" t="str">
        <f>'SO 09 HD1205N2B Pol'!B43</f>
        <v>783</v>
      </c>
      <c r="B9" s="70" t="str">
        <f>'SO 09 HD1205N2B Pol'!C43</f>
        <v>Nátěry</v>
      </c>
      <c r="D9" s="231"/>
      <c r="E9" s="330">
        <f>'SO 09 HD1205N2B Pol'!BA45</f>
        <v>0</v>
      </c>
      <c r="F9" s="331">
        <f>'SO 09 HD1205N2B Pol'!BB45</f>
        <v>0</v>
      </c>
      <c r="G9" s="331">
        <f>'SO 09 HD1205N2B Pol'!BC45</f>
        <v>0</v>
      </c>
      <c r="H9" s="331">
        <f>'SO 09 HD1205N2B Pol'!BD45</f>
        <v>0</v>
      </c>
      <c r="I9" s="332">
        <f>'SO 09 HD1205N2B Pol'!BE45</f>
        <v>0</v>
      </c>
    </row>
    <row r="10" spans="1:57" s="138" customFormat="1" ht="13.5" thickBot="1">
      <c r="A10" s="329" t="str">
        <f>'SO 09 HD1205N2B Pol'!B46</f>
        <v>M24</v>
      </c>
      <c r="B10" s="70" t="str">
        <f>'SO 09 HD1205N2B Pol'!C46</f>
        <v>Montáže vzduchotechnických zařízení</v>
      </c>
      <c r="D10" s="231"/>
      <c r="E10" s="330">
        <f>'SO 09 HD1205N2B Pol'!BA60</f>
        <v>0</v>
      </c>
      <c r="F10" s="331">
        <f>'SO 09 HD1205N2B Pol'!BB60</f>
        <v>0</v>
      </c>
      <c r="G10" s="331">
        <f>'SO 09 HD1205N2B Pol'!BC60</f>
        <v>0</v>
      </c>
      <c r="H10" s="331">
        <f>'SO 09 HD1205N2B Pol'!BD60</f>
        <v>0</v>
      </c>
      <c r="I10" s="332">
        <f>'SO 09 HD1205N2B Pol'!BE60</f>
        <v>0</v>
      </c>
    </row>
    <row r="11" spans="1:57" s="14" customFormat="1" ht="13.5" thickBot="1">
      <c r="A11" s="232"/>
      <c r="B11" s="233" t="s">
        <v>79</v>
      </c>
      <c r="C11" s="233"/>
      <c r="D11" s="234"/>
      <c r="E11" s="235">
        <f>SUM(E7:E10)</f>
        <v>0</v>
      </c>
      <c r="F11" s="236">
        <f>SUM(F7:F10)</f>
        <v>0</v>
      </c>
      <c r="G11" s="236">
        <f>SUM(G7:G10)</f>
        <v>0</v>
      </c>
      <c r="H11" s="236">
        <f>SUM(H7:H10)</f>
        <v>0</v>
      </c>
      <c r="I11" s="237">
        <f>SUM(I7:I10)</f>
        <v>0</v>
      </c>
    </row>
    <row r="12" spans="1:57">
      <c r="A12" s="138"/>
      <c r="B12" s="138"/>
      <c r="C12" s="138"/>
      <c r="D12" s="138"/>
      <c r="E12" s="138"/>
      <c r="F12" s="138"/>
      <c r="G12" s="138"/>
      <c r="H12" s="138"/>
      <c r="I12" s="138"/>
    </row>
    <row r="13" spans="1:57" ht="19.5" customHeight="1">
      <c r="A13" s="223" t="s">
        <v>80</v>
      </c>
      <c r="B13" s="223"/>
      <c r="C13" s="223"/>
      <c r="D13" s="223"/>
      <c r="E13" s="223"/>
      <c r="F13" s="223"/>
      <c r="G13" s="238"/>
      <c r="H13" s="223"/>
      <c r="I13" s="223"/>
      <c r="BA13" s="144"/>
      <c r="BB13" s="144"/>
      <c r="BC13" s="144"/>
      <c r="BD13" s="144"/>
      <c r="BE13" s="144"/>
    </row>
    <row r="14" spans="1:57" ht="13.5" thickBot="1"/>
    <row r="15" spans="1:57">
      <c r="A15" s="176" t="s">
        <v>81</v>
      </c>
      <c r="B15" s="177"/>
      <c r="C15" s="177"/>
      <c r="D15" s="239"/>
      <c r="E15" s="240" t="s">
        <v>82</v>
      </c>
      <c r="F15" s="241" t="s">
        <v>12</v>
      </c>
      <c r="G15" s="242" t="s">
        <v>83</v>
      </c>
      <c r="H15" s="243"/>
      <c r="I15" s="244" t="s">
        <v>82</v>
      </c>
    </row>
    <row r="16" spans="1:57">
      <c r="A16" s="168" t="s">
        <v>1109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2</v>
      </c>
    </row>
    <row r="17" spans="1:53">
      <c r="A17" s="168" t="s">
        <v>1111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2</v>
      </c>
    </row>
    <row r="18" spans="1:53">
      <c r="A18" s="168" t="s">
        <v>1108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2</v>
      </c>
    </row>
    <row r="19" spans="1:53" ht="13.5" thickBot="1">
      <c r="A19" s="251"/>
      <c r="B19" s="252" t="s">
        <v>84</v>
      </c>
      <c r="C19" s="253"/>
      <c r="D19" s="254"/>
      <c r="E19" s="255"/>
      <c r="F19" s="256"/>
      <c r="G19" s="256"/>
      <c r="H19" s="257">
        <f>SUM(I16:I18)</f>
        <v>0</v>
      </c>
      <c r="I19" s="258"/>
    </row>
    <row r="21" spans="1:53">
      <c r="B21" s="14"/>
      <c r="F21" s="259"/>
      <c r="G21" s="260"/>
      <c r="H21" s="260"/>
      <c r="I21" s="54"/>
    </row>
    <row r="22" spans="1:53">
      <c r="F22" s="259"/>
      <c r="G22" s="260"/>
      <c r="H22" s="260"/>
      <c r="I22" s="54"/>
    </row>
    <row r="23" spans="1:53">
      <c r="F23" s="259"/>
      <c r="G23" s="260"/>
      <c r="H23" s="260"/>
      <c r="I23" s="54"/>
    </row>
    <row r="24" spans="1:53">
      <c r="F24" s="259"/>
      <c r="G24" s="260"/>
      <c r="H24" s="260"/>
      <c r="I24" s="54"/>
    </row>
    <row r="25" spans="1:53">
      <c r="F25" s="259"/>
      <c r="G25" s="260"/>
      <c r="H25" s="260"/>
      <c r="I25" s="54"/>
    </row>
    <row r="26" spans="1:53">
      <c r="F26" s="259"/>
      <c r="G26" s="260"/>
      <c r="H26" s="260"/>
      <c r="I26" s="54"/>
    </row>
    <row r="27" spans="1:53">
      <c r="F27" s="259"/>
      <c r="G27" s="260"/>
      <c r="H27" s="260"/>
      <c r="I27" s="54"/>
    </row>
    <row r="28" spans="1:53">
      <c r="F28" s="259"/>
      <c r="G28" s="260"/>
      <c r="H28" s="260"/>
      <c r="I28" s="54"/>
    </row>
    <row r="29" spans="1:53">
      <c r="F29" s="259"/>
      <c r="G29" s="260"/>
      <c r="H29" s="260"/>
      <c r="I29" s="54"/>
    </row>
    <row r="30" spans="1:53">
      <c r="F30" s="259"/>
      <c r="G30" s="260"/>
      <c r="H30" s="260"/>
      <c r="I30" s="54"/>
    </row>
    <row r="31" spans="1:53">
      <c r="F31" s="259"/>
      <c r="G31" s="260"/>
      <c r="H31" s="260"/>
      <c r="I31" s="54"/>
    </row>
    <row r="32" spans="1:53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  <row r="70" spans="6:9">
      <c r="F70" s="259"/>
      <c r="G70" s="260"/>
      <c r="H70" s="260"/>
      <c r="I70" s="54"/>
    </row>
  </sheetData>
  <mergeCells count="4">
    <mergeCell ref="A1:B1"/>
    <mergeCell ref="A2:B2"/>
    <mergeCell ref="G2:I2"/>
    <mergeCell ref="H19:I1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133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09 HD1205N2B Rek'!H1</f>
        <v>HD1205N2B</v>
      </c>
      <c r="G3" s="269"/>
    </row>
    <row r="4" spans="1:80" ht="13.5" thickBot="1">
      <c r="A4" s="270" t="s">
        <v>76</v>
      </c>
      <c r="B4" s="215"/>
      <c r="C4" s="216" t="s">
        <v>1905</v>
      </c>
      <c r="D4" s="271"/>
      <c r="E4" s="272" t="str">
        <f>'SO 09 HD1205N2B Rek'!G2</f>
        <v>Novostavba šaten Popůvky - vzduchotechnika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626</v>
      </c>
      <c r="C7" s="285" t="s">
        <v>627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1908</v>
      </c>
      <c r="C8" s="296" t="s">
        <v>1909</v>
      </c>
      <c r="D8" s="297" t="s">
        <v>148</v>
      </c>
      <c r="E8" s="298">
        <v>16</v>
      </c>
      <c r="F8" s="298">
        <v>0</v>
      </c>
      <c r="G8" s="299">
        <f>E8*F8</f>
        <v>0</v>
      </c>
      <c r="H8" s="300">
        <v>8.0000000000000004E-4</v>
      </c>
      <c r="I8" s="301">
        <f>E8*H8</f>
        <v>1.2800000000000001E-2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7</v>
      </c>
      <c r="AC8" s="262">
        <v>7</v>
      </c>
      <c r="AZ8" s="262">
        <v>2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7</v>
      </c>
    </row>
    <row r="9" spans="1:80">
      <c r="A9" s="294">
        <v>2</v>
      </c>
      <c r="B9" s="295" t="s">
        <v>1910</v>
      </c>
      <c r="C9" s="296" t="s">
        <v>1911</v>
      </c>
      <c r="D9" s="297" t="s">
        <v>148</v>
      </c>
      <c r="E9" s="298">
        <v>8</v>
      </c>
      <c r="F9" s="298">
        <v>0</v>
      </c>
      <c r="G9" s="299">
        <f>E9*F9</f>
        <v>0</v>
      </c>
      <c r="H9" s="300">
        <v>2.1299999999999999E-3</v>
      </c>
      <c r="I9" s="301">
        <f>E9*H9</f>
        <v>1.704E-2</v>
      </c>
      <c r="J9" s="300">
        <v>0</v>
      </c>
      <c r="K9" s="301">
        <f>E9*J9</f>
        <v>0</v>
      </c>
      <c r="O9" s="293">
        <v>2</v>
      </c>
      <c r="AA9" s="262">
        <v>1</v>
      </c>
      <c r="AB9" s="262">
        <v>7</v>
      </c>
      <c r="AC9" s="262">
        <v>7</v>
      </c>
      <c r="AZ9" s="262">
        <v>2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1</v>
      </c>
      <c r="CB9" s="293">
        <v>7</v>
      </c>
    </row>
    <row r="10" spans="1:80">
      <c r="A10" s="294">
        <v>3</v>
      </c>
      <c r="B10" s="295" t="s">
        <v>1912</v>
      </c>
      <c r="C10" s="296" t="s">
        <v>1913</v>
      </c>
      <c r="D10" s="297" t="s">
        <v>151</v>
      </c>
      <c r="E10" s="298">
        <v>2.9839999999999998E-2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/>
      <c r="K10" s="301">
        <f>E10*J10</f>
        <v>0</v>
      </c>
      <c r="O10" s="293">
        <v>2</v>
      </c>
      <c r="AA10" s="262">
        <v>7</v>
      </c>
      <c r="AB10" s="262">
        <v>1001</v>
      </c>
      <c r="AC10" s="262">
        <v>5</v>
      </c>
      <c r="AZ10" s="262">
        <v>2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7</v>
      </c>
      <c r="CB10" s="293">
        <v>1001</v>
      </c>
    </row>
    <row r="11" spans="1:80">
      <c r="A11" s="313"/>
      <c r="B11" s="314" t="s">
        <v>101</v>
      </c>
      <c r="C11" s="315" t="s">
        <v>628</v>
      </c>
      <c r="D11" s="316"/>
      <c r="E11" s="317"/>
      <c r="F11" s="318"/>
      <c r="G11" s="319">
        <f>SUM(G7:G10)</f>
        <v>0</v>
      </c>
      <c r="H11" s="320"/>
      <c r="I11" s="321">
        <f>SUM(I7:I10)</f>
        <v>2.9839999999999998E-2</v>
      </c>
      <c r="J11" s="320"/>
      <c r="K11" s="321">
        <f>SUM(K7:K10)</f>
        <v>0</v>
      </c>
      <c r="O11" s="293">
        <v>4</v>
      </c>
      <c r="BA11" s="322">
        <f>SUM(BA7:BA10)</f>
        <v>0</v>
      </c>
      <c r="BB11" s="322">
        <f>SUM(BB7:BB10)</f>
        <v>0</v>
      </c>
      <c r="BC11" s="322">
        <f>SUM(BC7:BC10)</f>
        <v>0</v>
      </c>
      <c r="BD11" s="322">
        <f>SUM(BD7:BD10)</f>
        <v>0</v>
      </c>
      <c r="BE11" s="322">
        <f>SUM(BE7:BE10)</f>
        <v>0</v>
      </c>
    </row>
    <row r="12" spans="1:80">
      <c r="A12" s="283" t="s">
        <v>97</v>
      </c>
      <c r="B12" s="284" t="s">
        <v>1914</v>
      </c>
      <c r="C12" s="285" t="s">
        <v>1915</v>
      </c>
      <c r="D12" s="286"/>
      <c r="E12" s="287"/>
      <c r="F12" s="287"/>
      <c r="G12" s="288"/>
      <c r="H12" s="289"/>
      <c r="I12" s="290"/>
      <c r="J12" s="291"/>
      <c r="K12" s="292"/>
      <c r="O12" s="293">
        <v>1</v>
      </c>
    </row>
    <row r="13" spans="1:80">
      <c r="A13" s="294">
        <v>4</v>
      </c>
      <c r="B13" s="295" t="s">
        <v>1917</v>
      </c>
      <c r="C13" s="296" t="s">
        <v>1918</v>
      </c>
      <c r="D13" s="297" t="s">
        <v>222</v>
      </c>
      <c r="E13" s="298">
        <v>149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>
        <v>0</v>
      </c>
      <c r="K13" s="301">
        <f>E13*J13</f>
        <v>0</v>
      </c>
      <c r="O13" s="293">
        <v>2</v>
      </c>
      <c r="AA13" s="262">
        <v>1</v>
      </c>
      <c r="AB13" s="262">
        <v>7</v>
      </c>
      <c r="AC13" s="262">
        <v>7</v>
      </c>
      <c r="AZ13" s="262">
        <v>2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1</v>
      </c>
      <c r="CB13" s="293">
        <v>7</v>
      </c>
    </row>
    <row r="14" spans="1:80" ht="22.5">
      <c r="A14" s="294">
        <v>5</v>
      </c>
      <c r="B14" s="295" t="s">
        <v>1919</v>
      </c>
      <c r="C14" s="296" t="s">
        <v>1920</v>
      </c>
      <c r="D14" s="297" t="s">
        <v>222</v>
      </c>
      <c r="E14" s="298">
        <v>27</v>
      </c>
      <c r="F14" s="298">
        <v>0</v>
      </c>
      <c r="G14" s="299">
        <f>E14*F14</f>
        <v>0</v>
      </c>
      <c r="H14" s="300">
        <v>4.8000000000000001E-2</v>
      </c>
      <c r="I14" s="301">
        <f>E14*H14</f>
        <v>1.296</v>
      </c>
      <c r="J14" s="300">
        <v>0</v>
      </c>
      <c r="K14" s="301">
        <f>E14*J14</f>
        <v>0</v>
      </c>
      <c r="O14" s="293">
        <v>2</v>
      </c>
      <c r="AA14" s="262">
        <v>1</v>
      </c>
      <c r="AB14" s="262">
        <v>7</v>
      </c>
      <c r="AC14" s="262">
        <v>7</v>
      </c>
      <c r="AZ14" s="262">
        <v>2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1</v>
      </c>
      <c r="CB14" s="293">
        <v>7</v>
      </c>
    </row>
    <row r="15" spans="1:80">
      <c r="A15" s="302"/>
      <c r="B15" s="305"/>
      <c r="C15" s="306" t="s">
        <v>1921</v>
      </c>
      <c r="D15" s="307"/>
      <c r="E15" s="308">
        <v>1</v>
      </c>
      <c r="F15" s="309"/>
      <c r="G15" s="310"/>
      <c r="H15" s="311"/>
      <c r="I15" s="303"/>
      <c r="J15" s="312"/>
      <c r="K15" s="303"/>
      <c r="M15" s="304" t="s">
        <v>1921</v>
      </c>
      <c r="O15" s="293"/>
    </row>
    <row r="16" spans="1:80">
      <c r="A16" s="302"/>
      <c r="B16" s="305"/>
      <c r="C16" s="306" t="s">
        <v>1922</v>
      </c>
      <c r="D16" s="307"/>
      <c r="E16" s="308">
        <v>9</v>
      </c>
      <c r="F16" s="309"/>
      <c r="G16" s="310"/>
      <c r="H16" s="311"/>
      <c r="I16" s="303"/>
      <c r="J16" s="312"/>
      <c r="K16" s="303"/>
      <c r="M16" s="304" t="s">
        <v>1922</v>
      </c>
      <c r="O16" s="293"/>
    </row>
    <row r="17" spans="1:80">
      <c r="A17" s="302"/>
      <c r="B17" s="305"/>
      <c r="C17" s="306" t="s">
        <v>1923</v>
      </c>
      <c r="D17" s="307"/>
      <c r="E17" s="308">
        <v>17</v>
      </c>
      <c r="F17" s="309"/>
      <c r="G17" s="310"/>
      <c r="H17" s="311"/>
      <c r="I17" s="303"/>
      <c r="J17" s="312"/>
      <c r="K17" s="303"/>
      <c r="M17" s="304" t="s">
        <v>1923</v>
      </c>
      <c r="O17" s="293"/>
    </row>
    <row r="18" spans="1:80">
      <c r="A18" s="294">
        <v>6</v>
      </c>
      <c r="B18" s="295" t="s">
        <v>1924</v>
      </c>
      <c r="C18" s="296" t="s">
        <v>1925</v>
      </c>
      <c r="D18" s="297" t="s">
        <v>100</v>
      </c>
      <c r="E18" s="298">
        <v>1</v>
      </c>
      <c r="F18" s="298">
        <v>0</v>
      </c>
      <c r="G18" s="299">
        <f>E18*F18</f>
        <v>0</v>
      </c>
      <c r="H18" s="300">
        <v>2.3599999999999999E-2</v>
      </c>
      <c r="I18" s="301">
        <f>E18*H18</f>
        <v>2.3599999999999999E-2</v>
      </c>
      <c r="J18" s="300"/>
      <c r="K18" s="301">
        <f>E18*J18</f>
        <v>0</v>
      </c>
      <c r="O18" s="293">
        <v>2</v>
      </c>
      <c r="AA18" s="262">
        <v>12</v>
      </c>
      <c r="AB18" s="262">
        <v>0</v>
      </c>
      <c r="AC18" s="262">
        <v>9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12</v>
      </c>
      <c r="CB18" s="293">
        <v>0</v>
      </c>
    </row>
    <row r="19" spans="1:80">
      <c r="A19" s="294">
        <v>7</v>
      </c>
      <c r="B19" s="295" t="s">
        <v>1926</v>
      </c>
      <c r="C19" s="296" t="s">
        <v>1927</v>
      </c>
      <c r="D19" s="297" t="s">
        <v>194</v>
      </c>
      <c r="E19" s="298">
        <v>4</v>
      </c>
      <c r="F19" s="298">
        <v>0</v>
      </c>
      <c r="G19" s="299">
        <f>E19*F19</f>
        <v>0</v>
      </c>
      <c r="H19" s="300">
        <v>6.1000000000000004E-3</v>
      </c>
      <c r="I19" s="301">
        <f>E19*H19</f>
        <v>2.4400000000000002E-2</v>
      </c>
      <c r="J19" s="300"/>
      <c r="K19" s="301">
        <f>E19*J19</f>
        <v>0</v>
      </c>
      <c r="O19" s="293">
        <v>2</v>
      </c>
      <c r="AA19" s="262">
        <v>3</v>
      </c>
      <c r="AB19" s="262">
        <v>0</v>
      </c>
      <c r="AC19" s="262" t="s">
        <v>1926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3</v>
      </c>
      <c r="CB19" s="293">
        <v>0</v>
      </c>
    </row>
    <row r="20" spans="1:80">
      <c r="A20" s="294">
        <v>8</v>
      </c>
      <c r="B20" s="295" t="s">
        <v>1928</v>
      </c>
      <c r="C20" s="296" t="s">
        <v>1929</v>
      </c>
      <c r="D20" s="297" t="s">
        <v>194</v>
      </c>
      <c r="E20" s="298">
        <v>3</v>
      </c>
      <c r="F20" s="298">
        <v>0</v>
      </c>
      <c r="G20" s="299">
        <f>E20*F20</f>
        <v>0</v>
      </c>
      <c r="H20" s="300">
        <v>3.5999999999999999E-3</v>
      </c>
      <c r="I20" s="301">
        <f>E20*H20</f>
        <v>1.0800000000000001E-2</v>
      </c>
      <c r="J20" s="300"/>
      <c r="K20" s="301">
        <f>E20*J20</f>
        <v>0</v>
      </c>
      <c r="O20" s="293">
        <v>2</v>
      </c>
      <c r="AA20" s="262">
        <v>3</v>
      </c>
      <c r="AB20" s="262">
        <v>0</v>
      </c>
      <c r="AC20" s="262" t="s">
        <v>1928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3</v>
      </c>
      <c r="CB20" s="293">
        <v>0</v>
      </c>
    </row>
    <row r="21" spans="1:80">
      <c r="A21" s="294">
        <v>9</v>
      </c>
      <c r="B21" s="295" t="s">
        <v>1930</v>
      </c>
      <c r="C21" s="296" t="s">
        <v>1931</v>
      </c>
      <c r="D21" s="297" t="s">
        <v>194</v>
      </c>
      <c r="E21" s="298">
        <v>4</v>
      </c>
      <c r="F21" s="298">
        <v>0</v>
      </c>
      <c r="G21" s="299">
        <f>E21*F21</f>
        <v>0</v>
      </c>
      <c r="H21" s="300">
        <v>4.8999999999999998E-3</v>
      </c>
      <c r="I21" s="301">
        <f>E21*H21</f>
        <v>1.9599999999999999E-2</v>
      </c>
      <c r="J21" s="300"/>
      <c r="K21" s="301">
        <f>E21*J21</f>
        <v>0</v>
      </c>
      <c r="O21" s="293">
        <v>2</v>
      </c>
      <c r="AA21" s="262">
        <v>3</v>
      </c>
      <c r="AB21" s="262">
        <v>0</v>
      </c>
      <c r="AC21" s="262" t="s">
        <v>1930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3</v>
      </c>
      <c r="CB21" s="293">
        <v>0</v>
      </c>
    </row>
    <row r="22" spans="1:80">
      <c r="A22" s="294">
        <v>10</v>
      </c>
      <c r="B22" s="295" t="s">
        <v>1932</v>
      </c>
      <c r="C22" s="296" t="s">
        <v>1933</v>
      </c>
      <c r="D22" s="297" t="s">
        <v>194</v>
      </c>
      <c r="E22" s="298">
        <v>4</v>
      </c>
      <c r="F22" s="298">
        <v>0</v>
      </c>
      <c r="G22" s="299">
        <f>E22*F22</f>
        <v>0</v>
      </c>
      <c r="H22" s="300">
        <v>3.8999999999999998E-3</v>
      </c>
      <c r="I22" s="301">
        <f>E22*H22</f>
        <v>1.5599999999999999E-2</v>
      </c>
      <c r="J22" s="300"/>
      <c r="K22" s="301">
        <f>E22*J22</f>
        <v>0</v>
      </c>
      <c r="O22" s="293">
        <v>2</v>
      </c>
      <c r="AA22" s="262">
        <v>3</v>
      </c>
      <c r="AB22" s="262">
        <v>0</v>
      </c>
      <c r="AC22" s="262" t="s">
        <v>1932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3</v>
      </c>
      <c r="CB22" s="293">
        <v>0</v>
      </c>
    </row>
    <row r="23" spans="1:80">
      <c r="A23" s="294">
        <v>11</v>
      </c>
      <c r="B23" s="295" t="s">
        <v>1934</v>
      </c>
      <c r="C23" s="296" t="s">
        <v>1935</v>
      </c>
      <c r="D23" s="297" t="s">
        <v>194</v>
      </c>
      <c r="E23" s="298">
        <v>11</v>
      </c>
      <c r="F23" s="298">
        <v>0</v>
      </c>
      <c r="G23" s="299">
        <f>E23*F23</f>
        <v>0</v>
      </c>
      <c r="H23" s="300">
        <v>1.8E-3</v>
      </c>
      <c r="I23" s="301">
        <f>E23*H23</f>
        <v>1.9799999999999998E-2</v>
      </c>
      <c r="J23" s="300"/>
      <c r="K23" s="301">
        <f>E23*J23</f>
        <v>0</v>
      </c>
      <c r="O23" s="293">
        <v>2</v>
      </c>
      <c r="AA23" s="262">
        <v>3</v>
      </c>
      <c r="AB23" s="262">
        <v>0</v>
      </c>
      <c r="AC23" s="262" t="s">
        <v>1934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3</v>
      </c>
      <c r="CB23" s="293">
        <v>0</v>
      </c>
    </row>
    <row r="24" spans="1:80">
      <c r="A24" s="294">
        <v>12</v>
      </c>
      <c r="B24" s="295" t="s">
        <v>1936</v>
      </c>
      <c r="C24" s="296" t="s">
        <v>1937</v>
      </c>
      <c r="D24" s="297" t="s">
        <v>194</v>
      </c>
      <c r="E24" s="298">
        <v>1</v>
      </c>
      <c r="F24" s="298">
        <v>0</v>
      </c>
      <c r="G24" s="299">
        <f>E24*F24</f>
        <v>0</v>
      </c>
      <c r="H24" s="300">
        <v>5.1999999999999998E-3</v>
      </c>
      <c r="I24" s="301">
        <f>E24*H24</f>
        <v>5.1999999999999998E-3</v>
      </c>
      <c r="J24" s="300"/>
      <c r="K24" s="301">
        <f>E24*J24</f>
        <v>0</v>
      </c>
      <c r="O24" s="293">
        <v>2</v>
      </c>
      <c r="AA24" s="262">
        <v>3</v>
      </c>
      <c r="AB24" s="262">
        <v>0</v>
      </c>
      <c r="AC24" s="262" t="s">
        <v>1936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3</v>
      </c>
      <c r="CB24" s="293">
        <v>0</v>
      </c>
    </row>
    <row r="25" spans="1:80">
      <c r="A25" s="294">
        <v>13</v>
      </c>
      <c r="B25" s="295" t="s">
        <v>1938</v>
      </c>
      <c r="C25" s="296" t="s">
        <v>1939</v>
      </c>
      <c r="D25" s="297" t="s">
        <v>194</v>
      </c>
      <c r="E25" s="298">
        <v>2</v>
      </c>
      <c r="F25" s="298">
        <v>0</v>
      </c>
      <c r="G25" s="299">
        <f>E25*F25</f>
        <v>0</v>
      </c>
      <c r="H25" s="300">
        <v>6.0000000000000001E-3</v>
      </c>
      <c r="I25" s="301">
        <f>E25*H25</f>
        <v>1.2E-2</v>
      </c>
      <c r="J25" s="300"/>
      <c r="K25" s="301">
        <f>E25*J25</f>
        <v>0</v>
      </c>
      <c r="O25" s="293">
        <v>2</v>
      </c>
      <c r="AA25" s="262">
        <v>3</v>
      </c>
      <c r="AB25" s="262">
        <v>7</v>
      </c>
      <c r="AC25" s="262" t="s">
        <v>1938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3</v>
      </c>
      <c r="CB25" s="293">
        <v>7</v>
      </c>
    </row>
    <row r="26" spans="1:80">
      <c r="A26" s="294">
        <v>14</v>
      </c>
      <c r="B26" s="295" t="s">
        <v>1940</v>
      </c>
      <c r="C26" s="296" t="s">
        <v>1941</v>
      </c>
      <c r="D26" s="297" t="s">
        <v>194</v>
      </c>
      <c r="E26" s="298">
        <v>1</v>
      </c>
      <c r="F26" s="298">
        <v>0</v>
      </c>
      <c r="G26" s="299">
        <f>E26*F26</f>
        <v>0</v>
      </c>
      <c r="H26" s="300">
        <v>1.4E-2</v>
      </c>
      <c r="I26" s="301">
        <f>E26*H26</f>
        <v>1.4E-2</v>
      </c>
      <c r="J26" s="300"/>
      <c r="K26" s="301">
        <f>E26*J26</f>
        <v>0</v>
      </c>
      <c r="O26" s="293">
        <v>2</v>
      </c>
      <c r="AA26" s="262">
        <v>3</v>
      </c>
      <c r="AB26" s="262">
        <v>7</v>
      </c>
      <c r="AC26" s="262" t="s">
        <v>1940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3</v>
      </c>
      <c r="CB26" s="293">
        <v>7</v>
      </c>
    </row>
    <row r="27" spans="1:80">
      <c r="A27" s="294">
        <v>15</v>
      </c>
      <c r="B27" s="295" t="s">
        <v>1942</v>
      </c>
      <c r="C27" s="296" t="s">
        <v>1943</v>
      </c>
      <c r="D27" s="297" t="s">
        <v>194</v>
      </c>
      <c r="E27" s="298">
        <v>2</v>
      </c>
      <c r="F27" s="298">
        <v>0</v>
      </c>
      <c r="G27" s="299">
        <f>E27*F27</f>
        <v>0</v>
      </c>
      <c r="H27" s="300">
        <v>0</v>
      </c>
      <c r="I27" s="301">
        <f>E27*H27</f>
        <v>0</v>
      </c>
      <c r="J27" s="300"/>
      <c r="K27" s="301">
        <f>E27*J27</f>
        <v>0</v>
      </c>
      <c r="O27" s="293">
        <v>2</v>
      </c>
      <c r="AA27" s="262">
        <v>3</v>
      </c>
      <c r="AB27" s="262">
        <v>7</v>
      </c>
      <c r="AC27" s="262" t="s">
        <v>1942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3</v>
      </c>
      <c r="CB27" s="293">
        <v>7</v>
      </c>
    </row>
    <row r="28" spans="1:80">
      <c r="A28" s="294">
        <v>16</v>
      </c>
      <c r="B28" s="295" t="s">
        <v>1944</v>
      </c>
      <c r="C28" s="296" t="s">
        <v>1945</v>
      </c>
      <c r="D28" s="297" t="s">
        <v>194</v>
      </c>
      <c r="E28" s="298">
        <v>1</v>
      </c>
      <c r="F28" s="298">
        <v>0</v>
      </c>
      <c r="G28" s="299">
        <f>E28*F28</f>
        <v>0</v>
      </c>
      <c r="H28" s="300">
        <v>0</v>
      </c>
      <c r="I28" s="301">
        <f>E28*H28</f>
        <v>0</v>
      </c>
      <c r="J28" s="300"/>
      <c r="K28" s="301">
        <f>E28*J28</f>
        <v>0</v>
      </c>
      <c r="O28" s="293">
        <v>2</v>
      </c>
      <c r="AA28" s="262">
        <v>3</v>
      </c>
      <c r="AB28" s="262">
        <v>7</v>
      </c>
      <c r="AC28" s="262" t="s">
        <v>1944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3</v>
      </c>
      <c r="CB28" s="293">
        <v>7</v>
      </c>
    </row>
    <row r="29" spans="1:80">
      <c r="A29" s="294">
        <v>17</v>
      </c>
      <c r="B29" s="295" t="s">
        <v>1946</v>
      </c>
      <c r="C29" s="296" t="s">
        <v>1947</v>
      </c>
      <c r="D29" s="297" t="s">
        <v>194</v>
      </c>
      <c r="E29" s="298">
        <v>2</v>
      </c>
      <c r="F29" s="298">
        <v>0</v>
      </c>
      <c r="G29" s="299">
        <f>E29*F29</f>
        <v>0</v>
      </c>
      <c r="H29" s="300">
        <v>5.0000000000000001E-3</v>
      </c>
      <c r="I29" s="301">
        <f>E29*H29</f>
        <v>0.01</v>
      </c>
      <c r="J29" s="300"/>
      <c r="K29" s="301">
        <f>E29*J29</f>
        <v>0</v>
      </c>
      <c r="O29" s="293">
        <v>2</v>
      </c>
      <c r="AA29" s="262">
        <v>3</v>
      </c>
      <c r="AB29" s="262">
        <v>7</v>
      </c>
      <c r="AC29" s="262" t="s">
        <v>1946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3</v>
      </c>
      <c r="CB29" s="293">
        <v>7</v>
      </c>
    </row>
    <row r="30" spans="1:80" ht="22.5">
      <c r="A30" s="294">
        <v>18</v>
      </c>
      <c r="B30" s="295" t="s">
        <v>1948</v>
      </c>
      <c r="C30" s="296" t="s">
        <v>1949</v>
      </c>
      <c r="D30" s="297" t="s">
        <v>194</v>
      </c>
      <c r="E30" s="298">
        <v>2</v>
      </c>
      <c r="F30" s="298">
        <v>0</v>
      </c>
      <c r="G30" s="299">
        <f>E30*F30</f>
        <v>0</v>
      </c>
      <c r="H30" s="300">
        <v>0.36</v>
      </c>
      <c r="I30" s="301">
        <f>E30*H30</f>
        <v>0.72</v>
      </c>
      <c r="J30" s="300"/>
      <c r="K30" s="301">
        <f>E30*J30</f>
        <v>0</v>
      </c>
      <c r="O30" s="293">
        <v>2</v>
      </c>
      <c r="AA30" s="262">
        <v>3</v>
      </c>
      <c r="AB30" s="262">
        <v>1</v>
      </c>
      <c r="AC30" s="262" t="s">
        <v>1948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3</v>
      </c>
      <c r="CB30" s="293">
        <v>1</v>
      </c>
    </row>
    <row r="31" spans="1:80">
      <c r="A31" s="294">
        <v>19</v>
      </c>
      <c r="B31" s="295" t="s">
        <v>1950</v>
      </c>
      <c r="C31" s="296" t="s">
        <v>1951</v>
      </c>
      <c r="D31" s="297" t="s">
        <v>194</v>
      </c>
      <c r="E31" s="298">
        <v>1</v>
      </c>
      <c r="F31" s="298">
        <v>0</v>
      </c>
      <c r="G31" s="299">
        <f>E31*F31</f>
        <v>0</v>
      </c>
      <c r="H31" s="300">
        <v>1.23E-2</v>
      </c>
      <c r="I31" s="301">
        <f>E31*H31</f>
        <v>1.23E-2</v>
      </c>
      <c r="J31" s="300"/>
      <c r="K31" s="301">
        <f>E31*J31</f>
        <v>0</v>
      </c>
      <c r="O31" s="293">
        <v>2</v>
      </c>
      <c r="AA31" s="262">
        <v>3</v>
      </c>
      <c r="AB31" s="262">
        <v>7</v>
      </c>
      <c r="AC31" s="262" t="s">
        <v>1950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3</v>
      </c>
      <c r="CB31" s="293">
        <v>7</v>
      </c>
    </row>
    <row r="32" spans="1:80">
      <c r="A32" s="294">
        <v>20</v>
      </c>
      <c r="B32" s="295" t="s">
        <v>1952</v>
      </c>
      <c r="C32" s="296" t="s">
        <v>1953</v>
      </c>
      <c r="D32" s="297" t="s">
        <v>194</v>
      </c>
      <c r="E32" s="298">
        <v>2</v>
      </c>
      <c r="F32" s="298">
        <v>0</v>
      </c>
      <c r="G32" s="299">
        <f>E32*F32</f>
        <v>0</v>
      </c>
      <c r="H32" s="300">
        <v>1.6500000000000001E-2</v>
      </c>
      <c r="I32" s="301">
        <f>E32*H32</f>
        <v>3.3000000000000002E-2</v>
      </c>
      <c r="J32" s="300"/>
      <c r="K32" s="301">
        <f>E32*J32</f>
        <v>0</v>
      </c>
      <c r="O32" s="293">
        <v>2</v>
      </c>
      <c r="AA32" s="262">
        <v>3</v>
      </c>
      <c r="AB32" s="262">
        <v>7</v>
      </c>
      <c r="AC32" s="262" t="s">
        <v>1952</v>
      </c>
      <c r="AZ32" s="262">
        <v>2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3</v>
      </c>
      <c r="CB32" s="293">
        <v>7</v>
      </c>
    </row>
    <row r="33" spans="1:80">
      <c r="A33" s="294">
        <v>21</v>
      </c>
      <c r="B33" s="295" t="s">
        <v>1954</v>
      </c>
      <c r="C33" s="296" t="s">
        <v>1955</v>
      </c>
      <c r="D33" s="297" t="s">
        <v>194</v>
      </c>
      <c r="E33" s="298">
        <v>2</v>
      </c>
      <c r="F33" s="298">
        <v>0</v>
      </c>
      <c r="G33" s="299">
        <f>E33*F33</f>
        <v>0</v>
      </c>
      <c r="H33" s="300">
        <v>2.8500000000000001E-2</v>
      </c>
      <c r="I33" s="301">
        <f>E33*H33</f>
        <v>5.7000000000000002E-2</v>
      </c>
      <c r="J33" s="300"/>
      <c r="K33" s="301">
        <f>E33*J33</f>
        <v>0</v>
      </c>
      <c r="O33" s="293">
        <v>2</v>
      </c>
      <c r="AA33" s="262">
        <v>3</v>
      </c>
      <c r="AB33" s="262">
        <v>0</v>
      </c>
      <c r="AC33" s="262" t="s">
        <v>1954</v>
      </c>
      <c r="AZ33" s="262">
        <v>2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3</v>
      </c>
      <c r="CB33" s="293">
        <v>0</v>
      </c>
    </row>
    <row r="34" spans="1:80">
      <c r="A34" s="294">
        <v>22</v>
      </c>
      <c r="B34" s="295" t="s">
        <v>1956</v>
      </c>
      <c r="C34" s="296" t="s">
        <v>1957</v>
      </c>
      <c r="D34" s="297" t="s">
        <v>194</v>
      </c>
      <c r="E34" s="298">
        <v>6</v>
      </c>
      <c r="F34" s="298">
        <v>0</v>
      </c>
      <c r="G34" s="299">
        <f>E34*F34</f>
        <v>0</v>
      </c>
      <c r="H34" s="300">
        <v>3.8600000000000002E-2</v>
      </c>
      <c r="I34" s="301">
        <f>E34*H34</f>
        <v>0.23160000000000003</v>
      </c>
      <c r="J34" s="300"/>
      <c r="K34" s="301">
        <f>E34*J34</f>
        <v>0</v>
      </c>
      <c r="O34" s="293">
        <v>2</v>
      </c>
      <c r="AA34" s="262">
        <v>3</v>
      </c>
      <c r="AB34" s="262">
        <v>0</v>
      </c>
      <c r="AC34" s="262" t="s">
        <v>1956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3</v>
      </c>
      <c r="CB34" s="293">
        <v>0</v>
      </c>
    </row>
    <row r="35" spans="1:80" ht="22.5">
      <c r="A35" s="294">
        <v>23</v>
      </c>
      <c r="B35" s="295" t="s">
        <v>1958</v>
      </c>
      <c r="C35" s="296" t="s">
        <v>1959</v>
      </c>
      <c r="D35" s="297" t="s">
        <v>222</v>
      </c>
      <c r="E35" s="298">
        <v>149</v>
      </c>
      <c r="F35" s="298">
        <v>0</v>
      </c>
      <c r="G35" s="299">
        <f>E35*F35</f>
        <v>0</v>
      </c>
      <c r="H35" s="300">
        <v>5.0000000000000001E-3</v>
      </c>
      <c r="I35" s="301">
        <f>E35*H35</f>
        <v>0.745</v>
      </c>
      <c r="J35" s="300"/>
      <c r="K35" s="301">
        <f>E35*J35</f>
        <v>0</v>
      </c>
      <c r="O35" s="293">
        <v>2</v>
      </c>
      <c r="AA35" s="262">
        <v>3</v>
      </c>
      <c r="AB35" s="262">
        <v>7</v>
      </c>
      <c r="AC35" s="262" t="s">
        <v>1958</v>
      </c>
      <c r="AZ35" s="262">
        <v>2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3</v>
      </c>
      <c r="CB35" s="293">
        <v>7</v>
      </c>
    </row>
    <row r="36" spans="1:80">
      <c r="A36" s="294">
        <v>24</v>
      </c>
      <c r="B36" s="295" t="s">
        <v>1960</v>
      </c>
      <c r="C36" s="296" t="s">
        <v>1961</v>
      </c>
      <c r="D36" s="297" t="s">
        <v>194</v>
      </c>
      <c r="E36" s="298">
        <v>4</v>
      </c>
      <c r="F36" s="298">
        <v>0</v>
      </c>
      <c r="G36" s="299">
        <f>E36*F36</f>
        <v>0</v>
      </c>
      <c r="H36" s="300">
        <v>1.04E-2</v>
      </c>
      <c r="I36" s="301">
        <f>E36*H36</f>
        <v>4.1599999999999998E-2</v>
      </c>
      <c r="J36" s="300"/>
      <c r="K36" s="301">
        <f>E36*J36</f>
        <v>0</v>
      </c>
      <c r="O36" s="293">
        <v>2</v>
      </c>
      <c r="AA36" s="262">
        <v>3</v>
      </c>
      <c r="AB36" s="262">
        <v>7</v>
      </c>
      <c r="AC36" s="262" t="s">
        <v>1960</v>
      </c>
      <c r="AZ36" s="262">
        <v>2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3</v>
      </c>
      <c r="CB36" s="293">
        <v>7</v>
      </c>
    </row>
    <row r="37" spans="1:80">
      <c r="A37" s="294">
        <v>25</v>
      </c>
      <c r="B37" s="295" t="s">
        <v>1962</v>
      </c>
      <c r="C37" s="296" t="s">
        <v>1963</v>
      </c>
      <c r="D37" s="297" t="s">
        <v>194</v>
      </c>
      <c r="E37" s="298">
        <v>2</v>
      </c>
      <c r="F37" s="298">
        <v>0</v>
      </c>
      <c r="G37" s="299">
        <f>E37*F37</f>
        <v>0</v>
      </c>
      <c r="H37" s="300">
        <v>1.1999999999999999E-3</v>
      </c>
      <c r="I37" s="301">
        <f>E37*H37</f>
        <v>2.3999999999999998E-3</v>
      </c>
      <c r="J37" s="300"/>
      <c r="K37" s="301">
        <f>E37*J37</f>
        <v>0</v>
      </c>
      <c r="O37" s="293">
        <v>2</v>
      </c>
      <c r="AA37" s="262">
        <v>3</v>
      </c>
      <c r="AB37" s="262">
        <v>7</v>
      </c>
      <c r="AC37" s="262" t="s">
        <v>1962</v>
      </c>
      <c r="AZ37" s="262">
        <v>2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3</v>
      </c>
      <c r="CB37" s="293">
        <v>7</v>
      </c>
    </row>
    <row r="38" spans="1:80">
      <c r="A38" s="294">
        <v>26</v>
      </c>
      <c r="B38" s="295" t="s">
        <v>1964</v>
      </c>
      <c r="C38" s="296" t="s">
        <v>1965</v>
      </c>
      <c r="D38" s="297" t="s">
        <v>380</v>
      </c>
      <c r="E38" s="298">
        <v>68</v>
      </c>
      <c r="F38" s="298">
        <v>0</v>
      </c>
      <c r="G38" s="299">
        <f>E38*F38</f>
        <v>0</v>
      </c>
      <c r="H38" s="300">
        <v>0</v>
      </c>
      <c r="I38" s="301">
        <f>E38*H38</f>
        <v>0</v>
      </c>
      <c r="J38" s="300"/>
      <c r="K38" s="301">
        <f>E38*J38</f>
        <v>0</v>
      </c>
      <c r="O38" s="293">
        <v>2</v>
      </c>
      <c r="AA38" s="262">
        <v>3</v>
      </c>
      <c r="AB38" s="262">
        <v>7</v>
      </c>
      <c r="AC38" s="262" t="s">
        <v>1964</v>
      </c>
      <c r="AZ38" s="262">
        <v>2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3</v>
      </c>
      <c r="CB38" s="293">
        <v>7</v>
      </c>
    </row>
    <row r="39" spans="1:80">
      <c r="A39" s="294">
        <v>27</v>
      </c>
      <c r="B39" s="295" t="s">
        <v>1966</v>
      </c>
      <c r="C39" s="296" t="s">
        <v>1967</v>
      </c>
      <c r="D39" s="297" t="s">
        <v>194</v>
      </c>
      <c r="E39" s="298">
        <v>1</v>
      </c>
      <c r="F39" s="298">
        <v>0</v>
      </c>
      <c r="G39" s="299">
        <f>E39*F39</f>
        <v>0</v>
      </c>
      <c r="H39" s="300">
        <v>5.0000000000000001E-4</v>
      </c>
      <c r="I39" s="301">
        <f>E39*H39</f>
        <v>5.0000000000000001E-4</v>
      </c>
      <c r="J39" s="300"/>
      <c r="K39" s="301">
        <f>E39*J39</f>
        <v>0</v>
      </c>
      <c r="O39" s="293">
        <v>2</v>
      </c>
      <c r="AA39" s="262">
        <v>3</v>
      </c>
      <c r="AB39" s="262">
        <v>7</v>
      </c>
      <c r="AC39" s="262">
        <v>59660205</v>
      </c>
      <c r="AZ39" s="262">
        <v>2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3</v>
      </c>
      <c r="CB39" s="293">
        <v>7</v>
      </c>
    </row>
    <row r="40" spans="1:80">
      <c r="A40" s="294">
        <v>28</v>
      </c>
      <c r="B40" s="295" t="s">
        <v>1968</v>
      </c>
      <c r="C40" s="296" t="s">
        <v>1969</v>
      </c>
      <c r="D40" s="297" t="s">
        <v>151</v>
      </c>
      <c r="E40" s="298">
        <v>3.2944</v>
      </c>
      <c r="F40" s="298">
        <v>0</v>
      </c>
      <c r="G40" s="299">
        <f>E40*F40</f>
        <v>0</v>
      </c>
      <c r="H40" s="300">
        <v>0</v>
      </c>
      <c r="I40" s="301">
        <f>E40*H40</f>
        <v>0</v>
      </c>
      <c r="J40" s="300"/>
      <c r="K40" s="301">
        <f>E40*J40</f>
        <v>0</v>
      </c>
      <c r="O40" s="293">
        <v>2</v>
      </c>
      <c r="AA40" s="262">
        <v>7</v>
      </c>
      <c r="AB40" s="262">
        <v>1001</v>
      </c>
      <c r="AC40" s="262">
        <v>5</v>
      </c>
      <c r="AZ40" s="262">
        <v>2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7</v>
      </c>
      <c r="CB40" s="293">
        <v>1001</v>
      </c>
    </row>
    <row r="41" spans="1:80">
      <c r="A41" s="294">
        <v>29</v>
      </c>
      <c r="B41" s="295" t="s">
        <v>1970</v>
      </c>
      <c r="C41" s="296" t="s">
        <v>1971</v>
      </c>
      <c r="D41" s="297" t="s">
        <v>164</v>
      </c>
      <c r="E41" s="298">
        <v>104</v>
      </c>
      <c r="F41" s="298">
        <v>0</v>
      </c>
      <c r="G41" s="299">
        <f>E41*F41</f>
        <v>0</v>
      </c>
      <c r="H41" s="300">
        <v>0</v>
      </c>
      <c r="I41" s="301">
        <f>E41*H41</f>
        <v>0</v>
      </c>
      <c r="J41" s="300"/>
      <c r="K41" s="301">
        <f>E41*J41</f>
        <v>0</v>
      </c>
      <c r="O41" s="293">
        <v>2</v>
      </c>
      <c r="AA41" s="262">
        <v>10</v>
      </c>
      <c r="AB41" s="262">
        <v>0</v>
      </c>
      <c r="AC41" s="262">
        <v>8</v>
      </c>
      <c r="AZ41" s="262">
        <v>5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10</v>
      </c>
      <c r="CB41" s="293">
        <v>0</v>
      </c>
    </row>
    <row r="42" spans="1:80">
      <c r="A42" s="313"/>
      <c r="B42" s="314" t="s">
        <v>101</v>
      </c>
      <c r="C42" s="315" t="s">
        <v>1916</v>
      </c>
      <c r="D42" s="316"/>
      <c r="E42" s="317"/>
      <c r="F42" s="318"/>
      <c r="G42" s="319">
        <f>SUM(G12:G41)</f>
        <v>0</v>
      </c>
      <c r="H42" s="320"/>
      <c r="I42" s="321">
        <f>SUM(I12:I41)</f>
        <v>3.2944000000000004</v>
      </c>
      <c r="J42" s="320"/>
      <c r="K42" s="321">
        <f>SUM(K12:K41)</f>
        <v>0</v>
      </c>
      <c r="O42" s="293">
        <v>4</v>
      </c>
      <c r="BA42" s="322">
        <f>SUM(BA12:BA41)</f>
        <v>0</v>
      </c>
      <c r="BB42" s="322">
        <f>SUM(BB12:BB41)</f>
        <v>0</v>
      </c>
      <c r="BC42" s="322">
        <f>SUM(BC12:BC41)</f>
        <v>0</v>
      </c>
      <c r="BD42" s="322">
        <f>SUM(BD12:BD41)</f>
        <v>0</v>
      </c>
      <c r="BE42" s="322">
        <f>SUM(BE12:BE41)</f>
        <v>0</v>
      </c>
    </row>
    <row r="43" spans="1:80">
      <c r="A43" s="283" t="s">
        <v>97</v>
      </c>
      <c r="B43" s="284" t="s">
        <v>1972</v>
      </c>
      <c r="C43" s="285" t="s">
        <v>1973</v>
      </c>
      <c r="D43" s="286"/>
      <c r="E43" s="287"/>
      <c r="F43" s="287"/>
      <c r="G43" s="288"/>
      <c r="H43" s="289"/>
      <c r="I43" s="290"/>
      <c r="J43" s="291"/>
      <c r="K43" s="292"/>
      <c r="O43" s="293">
        <v>1</v>
      </c>
    </row>
    <row r="44" spans="1:80" ht="22.5">
      <c r="A44" s="294">
        <v>30</v>
      </c>
      <c r="B44" s="295" t="s">
        <v>1975</v>
      </c>
      <c r="C44" s="296" t="s">
        <v>1976</v>
      </c>
      <c r="D44" s="297" t="s">
        <v>161</v>
      </c>
      <c r="E44" s="298">
        <v>1</v>
      </c>
      <c r="F44" s="298">
        <v>0</v>
      </c>
      <c r="G44" s="299">
        <f>E44*F44</f>
        <v>0</v>
      </c>
      <c r="H44" s="300">
        <v>1.2E-4</v>
      </c>
      <c r="I44" s="301">
        <f>E44*H44</f>
        <v>1.2E-4</v>
      </c>
      <c r="J44" s="300">
        <v>0</v>
      </c>
      <c r="K44" s="301">
        <f>E44*J44</f>
        <v>0</v>
      </c>
      <c r="O44" s="293">
        <v>2</v>
      </c>
      <c r="AA44" s="262">
        <v>1</v>
      </c>
      <c r="AB44" s="262">
        <v>7</v>
      </c>
      <c r="AC44" s="262">
        <v>7</v>
      </c>
      <c r="AZ44" s="262">
        <v>2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1</v>
      </c>
      <c r="CB44" s="293">
        <v>7</v>
      </c>
    </row>
    <row r="45" spans="1:80">
      <c r="A45" s="313"/>
      <c r="B45" s="314" t="s">
        <v>101</v>
      </c>
      <c r="C45" s="315" t="s">
        <v>1974</v>
      </c>
      <c r="D45" s="316"/>
      <c r="E45" s="317"/>
      <c r="F45" s="318"/>
      <c r="G45" s="319">
        <f>SUM(G43:G44)</f>
        <v>0</v>
      </c>
      <c r="H45" s="320"/>
      <c r="I45" s="321">
        <f>SUM(I43:I44)</f>
        <v>1.2E-4</v>
      </c>
      <c r="J45" s="320"/>
      <c r="K45" s="321">
        <f>SUM(K43:K44)</f>
        <v>0</v>
      </c>
      <c r="O45" s="293">
        <v>4</v>
      </c>
      <c r="BA45" s="322">
        <f>SUM(BA43:BA44)</f>
        <v>0</v>
      </c>
      <c r="BB45" s="322">
        <f>SUM(BB43:BB44)</f>
        <v>0</v>
      </c>
      <c r="BC45" s="322">
        <f>SUM(BC43:BC44)</f>
        <v>0</v>
      </c>
      <c r="BD45" s="322">
        <f>SUM(BD43:BD44)</f>
        <v>0</v>
      </c>
      <c r="BE45" s="322">
        <f>SUM(BE43:BE44)</f>
        <v>0</v>
      </c>
    </row>
    <row r="46" spans="1:80">
      <c r="A46" s="283" t="s">
        <v>97</v>
      </c>
      <c r="B46" s="284" t="s">
        <v>1977</v>
      </c>
      <c r="C46" s="285" t="s">
        <v>1978</v>
      </c>
      <c r="D46" s="286"/>
      <c r="E46" s="287"/>
      <c r="F46" s="287"/>
      <c r="G46" s="288"/>
      <c r="H46" s="289"/>
      <c r="I46" s="290"/>
      <c r="J46" s="291"/>
      <c r="K46" s="292"/>
      <c r="O46" s="293">
        <v>1</v>
      </c>
    </row>
    <row r="47" spans="1:80">
      <c r="A47" s="294">
        <v>31</v>
      </c>
      <c r="B47" s="295" t="s">
        <v>1980</v>
      </c>
      <c r="C47" s="296" t="s">
        <v>1981</v>
      </c>
      <c r="D47" s="297" t="s">
        <v>194</v>
      </c>
      <c r="E47" s="298">
        <v>2</v>
      </c>
      <c r="F47" s="298">
        <v>0</v>
      </c>
      <c r="G47" s="299">
        <f>E47*F47</f>
        <v>0</v>
      </c>
      <c r="H47" s="300">
        <v>0</v>
      </c>
      <c r="I47" s="301">
        <f>E47*H47</f>
        <v>0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9</v>
      </c>
      <c r="AC47" s="262">
        <v>9</v>
      </c>
      <c r="AZ47" s="262">
        <v>4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9</v>
      </c>
    </row>
    <row r="48" spans="1:80">
      <c r="A48" s="294">
        <v>32</v>
      </c>
      <c r="B48" s="295" t="s">
        <v>1982</v>
      </c>
      <c r="C48" s="296" t="s">
        <v>1983</v>
      </c>
      <c r="D48" s="297" t="s">
        <v>194</v>
      </c>
      <c r="E48" s="298">
        <v>1</v>
      </c>
      <c r="F48" s="298">
        <v>0</v>
      </c>
      <c r="G48" s="299">
        <f>E48*F48</f>
        <v>0</v>
      </c>
      <c r="H48" s="300">
        <v>0</v>
      </c>
      <c r="I48" s="301">
        <f>E48*H48</f>
        <v>0</v>
      </c>
      <c r="J48" s="300">
        <v>0</v>
      </c>
      <c r="K48" s="301">
        <f>E48*J48</f>
        <v>0</v>
      </c>
      <c r="O48" s="293">
        <v>2</v>
      </c>
      <c r="AA48" s="262">
        <v>1</v>
      </c>
      <c r="AB48" s="262">
        <v>9</v>
      </c>
      <c r="AC48" s="262">
        <v>9</v>
      </c>
      <c r="AZ48" s="262">
        <v>4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</v>
      </c>
      <c r="CB48" s="293">
        <v>9</v>
      </c>
    </row>
    <row r="49" spans="1:80">
      <c r="A49" s="294">
        <v>33</v>
      </c>
      <c r="B49" s="295" t="s">
        <v>1984</v>
      </c>
      <c r="C49" s="296" t="s">
        <v>1985</v>
      </c>
      <c r="D49" s="297" t="s">
        <v>194</v>
      </c>
      <c r="E49" s="298">
        <v>2</v>
      </c>
      <c r="F49" s="298">
        <v>0</v>
      </c>
      <c r="G49" s="299">
        <f>E49*F49</f>
        <v>0</v>
      </c>
      <c r="H49" s="300">
        <v>0</v>
      </c>
      <c r="I49" s="301">
        <f>E49*H49</f>
        <v>0</v>
      </c>
      <c r="J49" s="300">
        <v>0</v>
      </c>
      <c r="K49" s="301">
        <f>E49*J49</f>
        <v>0</v>
      </c>
      <c r="O49" s="293">
        <v>2</v>
      </c>
      <c r="AA49" s="262">
        <v>1</v>
      </c>
      <c r="AB49" s="262">
        <v>9</v>
      </c>
      <c r="AC49" s="262">
        <v>9</v>
      </c>
      <c r="AZ49" s="262">
        <v>4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1</v>
      </c>
      <c r="CB49" s="293">
        <v>9</v>
      </c>
    </row>
    <row r="50" spans="1:80">
      <c r="A50" s="294">
        <v>34</v>
      </c>
      <c r="B50" s="295" t="s">
        <v>1986</v>
      </c>
      <c r="C50" s="296" t="s">
        <v>1987</v>
      </c>
      <c r="D50" s="297" t="s">
        <v>194</v>
      </c>
      <c r="E50" s="298">
        <v>2</v>
      </c>
      <c r="F50" s="298">
        <v>0</v>
      </c>
      <c r="G50" s="299">
        <f>E50*F50</f>
        <v>0</v>
      </c>
      <c r="H50" s="300">
        <v>0</v>
      </c>
      <c r="I50" s="301">
        <f>E50*H50</f>
        <v>0</v>
      </c>
      <c r="J50" s="300">
        <v>0</v>
      </c>
      <c r="K50" s="301">
        <f>E50*J50</f>
        <v>0</v>
      </c>
      <c r="O50" s="293">
        <v>2</v>
      </c>
      <c r="AA50" s="262">
        <v>1</v>
      </c>
      <c r="AB50" s="262">
        <v>9</v>
      </c>
      <c r="AC50" s="262">
        <v>9</v>
      </c>
      <c r="AZ50" s="262">
        <v>4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1</v>
      </c>
      <c r="CB50" s="293">
        <v>9</v>
      </c>
    </row>
    <row r="51" spans="1:80">
      <c r="A51" s="294">
        <v>35</v>
      </c>
      <c r="B51" s="295" t="s">
        <v>1988</v>
      </c>
      <c r="C51" s="296" t="s">
        <v>1989</v>
      </c>
      <c r="D51" s="297" t="s">
        <v>194</v>
      </c>
      <c r="E51" s="298">
        <v>1</v>
      </c>
      <c r="F51" s="298">
        <v>0</v>
      </c>
      <c r="G51" s="299">
        <f>E51*F51</f>
        <v>0</v>
      </c>
      <c r="H51" s="300">
        <v>0</v>
      </c>
      <c r="I51" s="301">
        <f>E51*H51</f>
        <v>0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9</v>
      </c>
      <c r="AC51" s="262">
        <v>9</v>
      </c>
      <c r="AZ51" s="262">
        <v>4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9</v>
      </c>
    </row>
    <row r="52" spans="1:80">
      <c r="A52" s="294">
        <v>36</v>
      </c>
      <c r="B52" s="295" t="s">
        <v>1990</v>
      </c>
      <c r="C52" s="296" t="s">
        <v>1991</v>
      </c>
      <c r="D52" s="297" t="s">
        <v>194</v>
      </c>
      <c r="E52" s="298">
        <v>2</v>
      </c>
      <c r="F52" s="298">
        <v>0</v>
      </c>
      <c r="G52" s="299">
        <f>E52*F52</f>
        <v>0</v>
      </c>
      <c r="H52" s="300">
        <v>0</v>
      </c>
      <c r="I52" s="301">
        <f>E52*H52</f>
        <v>0</v>
      </c>
      <c r="J52" s="300">
        <v>0</v>
      </c>
      <c r="K52" s="301">
        <f>E52*J52</f>
        <v>0</v>
      </c>
      <c r="O52" s="293">
        <v>2</v>
      </c>
      <c r="AA52" s="262">
        <v>1</v>
      </c>
      <c r="AB52" s="262">
        <v>9</v>
      </c>
      <c r="AC52" s="262">
        <v>9</v>
      </c>
      <c r="AZ52" s="262">
        <v>4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1</v>
      </c>
      <c r="CB52" s="293">
        <v>9</v>
      </c>
    </row>
    <row r="53" spans="1:80">
      <c r="A53" s="294">
        <v>37</v>
      </c>
      <c r="B53" s="295" t="s">
        <v>1992</v>
      </c>
      <c r="C53" s="296" t="s">
        <v>1993</v>
      </c>
      <c r="D53" s="297" t="s">
        <v>194</v>
      </c>
      <c r="E53" s="298">
        <v>6</v>
      </c>
      <c r="F53" s="298">
        <v>0</v>
      </c>
      <c r="G53" s="299">
        <f>E53*F53</f>
        <v>0</v>
      </c>
      <c r="H53" s="300">
        <v>0</v>
      </c>
      <c r="I53" s="301">
        <f>E53*H53</f>
        <v>0</v>
      </c>
      <c r="J53" s="300">
        <v>0</v>
      </c>
      <c r="K53" s="301">
        <f>E53*J53</f>
        <v>0</v>
      </c>
      <c r="O53" s="293">
        <v>2</v>
      </c>
      <c r="AA53" s="262">
        <v>1</v>
      </c>
      <c r="AB53" s="262">
        <v>9</v>
      </c>
      <c r="AC53" s="262">
        <v>9</v>
      </c>
      <c r="AZ53" s="262">
        <v>4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1</v>
      </c>
      <c r="CB53" s="293">
        <v>9</v>
      </c>
    </row>
    <row r="54" spans="1:80">
      <c r="A54" s="294">
        <v>38</v>
      </c>
      <c r="B54" s="295" t="s">
        <v>1994</v>
      </c>
      <c r="C54" s="296" t="s">
        <v>1995</v>
      </c>
      <c r="D54" s="297" t="s">
        <v>194</v>
      </c>
      <c r="E54" s="298">
        <v>4</v>
      </c>
      <c r="F54" s="298">
        <v>0</v>
      </c>
      <c r="G54" s="299">
        <f>E54*F54</f>
        <v>0</v>
      </c>
      <c r="H54" s="300">
        <v>0</v>
      </c>
      <c r="I54" s="301">
        <f>E54*H54</f>
        <v>0</v>
      </c>
      <c r="J54" s="300">
        <v>0</v>
      </c>
      <c r="K54" s="301">
        <f>E54*J54</f>
        <v>0</v>
      </c>
      <c r="O54" s="293">
        <v>2</v>
      </c>
      <c r="AA54" s="262">
        <v>1</v>
      </c>
      <c r="AB54" s="262">
        <v>9</v>
      </c>
      <c r="AC54" s="262">
        <v>9</v>
      </c>
      <c r="AZ54" s="262">
        <v>4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1</v>
      </c>
      <c r="CB54" s="293">
        <v>9</v>
      </c>
    </row>
    <row r="55" spans="1:80" ht="22.5">
      <c r="A55" s="294">
        <v>39</v>
      </c>
      <c r="B55" s="295" t="s">
        <v>1996</v>
      </c>
      <c r="C55" s="296" t="s">
        <v>1997</v>
      </c>
      <c r="D55" s="297" t="s">
        <v>194</v>
      </c>
      <c r="E55" s="298">
        <v>2</v>
      </c>
      <c r="F55" s="298">
        <v>0</v>
      </c>
      <c r="G55" s="299">
        <f>E55*F55</f>
        <v>0</v>
      </c>
      <c r="H55" s="300">
        <v>0.36</v>
      </c>
      <c r="I55" s="301">
        <f>E55*H55</f>
        <v>0.72</v>
      </c>
      <c r="J55" s="300">
        <v>0</v>
      </c>
      <c r="K55" s="301">
        <f>E55*J55</f>
        <v>0</v>
      </c>
      <c r="O55" s="293">
        <v>2</v>
      </c>
      <c r="AA55" s="262">
        <v>1</v>
      </c>
      <c r="AB55" s="262">
        <v>7</v>
      </c>
      <c r="AC55" s="262">
        <v>7</v>
      </c>
      <c r="AZ55" s="262">
        <v>4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1</v>
      </c>
      <c r="CB55" s="293">
        <v>7</v>
      </c>
    </row>
    <row r="56" spans="1:80">
      <c r="A56" s="294">
        <v>40</v>
      </c>
      <c r="B56" s="295" t="s">
        <v>1998</v>
      </c>
      <c r="C56" s="296" t="s">
        <v>1999</v>
      </c>
      <c r="D56" s="297" t="s">
        <v>194</v>
      </c>
      <c r="E56" s="298">
        <v>2</v>
      </c>
      <c r="F56" s="298">
        <v>0</v>
      </c>
      <c r="G56" s="299">
        <f>E56*F56</f>
        <v>0</v>
      </c>
      <c r="H56" s="300">
        <v>0</v>
      </c>
      <c r="I56" s="301">
        <f>E56*H56</f>
        <v>0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7</v>
      </c>
      <c r="AC56" s="262">
        <v>7</v>
      </c>
      <c r="AZ56" s="262">
        <v>4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7</v>
      </c>
    </row>
    <row r="57" spans="1:80">
      <c r="A57" s="294">
        <v>41</v>
      </c>
      <c r="B57" s="295" t="s">
        <v>2000</v>
      </c>
      <c r="C57" s="296" t="s">
        <v>2001</v>
      </c>
      <c r="D57" s="297" t="s">
        <v>194</v>
      </c>
      <c r="E57" s="298">
        <v>3</v>
      </c>
      <c r="F57" s="298">
        <v>0</v>
      </c>
      <c r="G57" s="299">
        <f>E57*F57</f>
        <v>0</v>
      </c>
      <c r="H57" s="300">
        <v>0</v>
      </c>
      <c r="I57" s="301">
        <f>E57*H57</f>
        <v>0</v>
      </c>
      <c r="J57" s="300">
        <v>0</v>
      </c>
      <c r="K57" s="301">
        <f>E57*J57</f>
        <v>0</v>
      </c>
      <c r="O57" s="293">
        <v>2</v>
      </c>
      <c r="AA57" s="262">
        <v>1</v>
      </c>
      <c r="AB57" s="262">
        <v>7</v>
      </c>
      <c r="AC57" s="262">
        <v>7</v>
      </c>
      <c r="AZ57" s="262">
        <v>4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1</v>
      </c>
      <c r="CB57" s="293">
        <v>7</v>
      </c>
    </row>
    <row r="58" spans="1:80">
      <c r="A58" s="294">
        <v>42</v>
      </c>
      <c r="B58" s="295" t="s">
        <v>2002</v>
      </c>
      <c r="C58" s="296" t="s">
        <v>2003</v>
      </c>
      <c r="D58" s="297" t="s">
        <v>194</v>
      </c>
      <c r="E58" s="298">
        <v>8</v>
      </c>
      <c r="F58" s="298">
        <v>0</v>
      </c>
      <c r="G58" s="299">
        <f>E58*F58</f>
        <v>0</v>
      </c>
      <c r="H58" s="300">
        <v>5.0000000000000001E-3</v>
      </c>
      <c r="I58" s="301">
        <f>E58*H58</f>
        <v>0.04</v>
      </c>
      <c r="J58" s="300"/>
      <c r="K58" s="301">
        <f>E58*J58</f>
        <v>0</v>
      </c>
      <c r="O58" s="293">
        <v>2</v>
      </c>
      <c r="AA58" s="262">
        <v>3</v>
      </c>
      <c r="AB58" s="262">
        <v>9</v>
      </c>
      <c r="AC58" s="262" t="s">
        <v>2002</v>
      </c>
      <c r="AZ58" s="262">
        <v>3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3</v>
      </c>
      <c r="CB58" s="293">
        <v>9</v>
      </c>
    </row>
    <row r="59" spans="1:80">
      <c r="A59" s="294">
        <v>43</v>
      </c>
      <c r="B59" s="295" t="s">
        <v>2004</v>
      </c>
      <c r="C59" s="296" t="s">
        <v>2005</v>
      </c>
      <c r="D59" s="297" t="s">
        <v>164</v>
      </c>
      <c r="E59" s="298">
        <v>24</v>
      </c>
      <c r="F59" s="298">
        <v>0</v>
      </c>
      <c r="G59" s="299">
        <f>E59*F59</f>
        <v>0</v>
      </c>
      <c r="H59" s="300">
        <v>0</v>
      </c>
      <c r="I59" s="301">
        <f>E59*H59</f>
        <v>0</v>
      </c>
      <c r="J59" s="300"/>
      <c r="K59" s="301">
        <f>E59*J59</f>
        <v>0</v>
      </c>
      <c r="O59" s="293">
        <v>2</v>
      </c>
      <c r="AA59" s="262">
        <v>10</v>
      </c>
      <c r="AB59" s="262">
        <v>0</v>
      </c>
      <c r="AC59" s="262">
        <v>8</v>
      </c>
      <c r="AZ59" s="262">
        <v>5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10</v>
      </c>
      <c r="CB59" s="293">
        <v>0</v>
      </c>
    </row>
    <row r="60" spans="1:80">
      <c r="A60" s="313"/>
      <c r="B60" s="314" t="s">
        <v>101</v>
      </c>
      <c r="C60" s="315" t="s">
        <v>1979</v>
      </c>
      <c r="D60" s="316"/>
      <c r="E60" s="317"/>
      <c r="F60" s="318"/>
      <c r="G60" s="319">
        <f>SUM(G46:G59)</f>
        <v>0</v>
      </c>
      <c r="H60" s="320"/>
      <c r="I60" s="321">
        <f>SUM(I46:I59)</f>
        <v>0.76</v>
      </c>
      <c r="J60" s="320"/>
      <c r="K60" s="321">
        <f>SUM(K46:K59)</f>
        <v>0</v>
      </c>
      <c r="O60" s="293">
        <v>4</v>
      </c>
      <c r="BA60" s="322">
        <f>SUM(BA46:BA59)</f>
        <v>0</v>
      </c>
      <c r="BB60" s="322">
        <f>SUM(BB46:BB59)</f>
        <v>0</v>
      </c>
      <c r="BC60" s="322">
        <f>SUM(BC46:BC59)</f>
        <v>0</v>
      </c>
      <c r="BD60" s="322">
        <f>SUM(BD46:BD59)</f>
        <v>0</v>
      </c>
      <c r="BE60" s="322">
        <f>SUM(BE46:BE59)</f>
        <v>0</v>
      </c>
    </row>
    <row r="61" spans="1:80">
      <c r="E61" s="262"/>
    </row>
    <row r="62" spans="1:80">
      <c r="E62" s="262"/>
    </row>
    <row r="63" spans="1:80">
      <c r="E63" s="262"/>
    </row>
    <row r="64" spans="1:80">
      <c r="E64" s="262"/>
    </row>
    <row r="65" spans="5:5">
      <c r="E65" s="262"/>
    </row>
    <row r="66" spans="5:5">
      <c r="E66" s="262"/>
    </row>
    <row r="67" spans="5:5">
      <c r="E67" s="262"/>
    </row>
    <row r="68" spans="5:5">
      <c r="E68" s="262"/>
    </row>
    <row r="69" spans="5:5">
      <c r="E69" s="262"/>
    </row>
    <row r="70" spans="5:5">
      <c r="E70" s="262"/>
    </row>
    <row r="71" spans="5:5">
      <c r="E71" s="262"/>
    </row>
    <row r="72" spans="5:5">
      <c r="E72" s="262"/>
    </row>
    <row r="73" spans="5:5">
      <c r="E73" s="262"/>
    </row>
    <row r="74" spans="5:5">
      <c r="E74" s="262"/>
    </row>
    <row r="75" spans="5:5">
      <c r="E75" s="262"/>
    </row>
    <row r="76" spans="5:5">
      <c r="E76" s="262"/>
    </row>
    <row r="77" spans="5:5">
      <c r="E77" s="262"/>
    </row>
    <row r="78" spans="5:5">
      <c r="E78" s="262"/>
    </row>
    <row r="79" spans="5:5">
      <c r="E79" s="262"/>
    </row>
    <row r="80" spans="5:5">
      <c r="E80" s="262"/>
    </row>
    <row r="81" spans="1:7">
      <c r="E81" s="262"/>
    </row>
    <row r="82" spans="1:7">
      <c r="E82" s="262"/>
    </row>
    <row r="83" spans="1:7">
      <c r="E83" s="262"/>
    </row>
    <row r="84" spans="1:7">
      <c r="A84" s="312"/>
      <c r="B84" s="312"/>
      <c r="C84" s="312"/>
      <c r="D84" s="312"/>
      <c r="E84" s="312"/>
      <c r="F84" s="312"/>
      <c r="G84" s="312"/>
    </row>
    <row r="85" spans="1:7">
      <c r="A85" s="312"/>
      <c r="B85" s="312"/>
      <c r="C85" s="312"/>
      <c r="D85" s="312"/>
      <c r="E85" s="312"/>
      <c r="F85" s="312"/>
      <c r="G85" s="312"/>
    </row>
    <row r="86" spans="1:7">
      <c r="A86" s="312"/>
      <c r="B86" s="312"/>
      <c r="C86" s="312"/>
      <c r="D86" s="312"/>
      <c r="E86" s="312"/>
      <c r="F86" s="312"/>
      <c r="G86" s="312"/>
    </row>
    <row r="87" spans="1:7">
      <c r="A87" s="312"/>
      <c r="B87" s="312"/>
      <c r="C87" s="312"/>
      <c r="D87" s="312"/>
      <c r="E87" s="312"/>
      <c r="F87" s="312"/>
      <c r="G87" s="312"/>
    </row>
    <row r="88" spans="1:7">
      <c r="E88" s="262"/>
    </row>
    <row r="89" spans="1:7">
      <c r="E89" s="262"/>
    </row>
    <row r="90" spans="1:7">
      <c r="E90" s="262"/>
    </row>
    <row r="91" spans="1:7">
      <c r="E91" s="262"/>
    </row>
    <row r="92" spans="1:7">
      <c r="E92" s="262"/>
    </row>
    <row r="93" spans="1:7">
      <c r="E93" s="262"/>
    </row>
    <row r="94" spans="1:7">
      <c r="E94" s="262"/>
    </row>
    <row r="95" spans="1:7">
      <c r="E95" s="262"/>
    </row>
    <row r="96" spans="1:7">
      <c r="E96" s="262"/>
    </row>
    <row r="97" spans="5:5">
      <c r="E97" s="262"/>
    </row>
    <row r="98" spans="5:5">
      <c r="E98" s="262"/>
    </row>
    <row r="99" spans="5:5">
      <c r="E99" s="262"/>
    </row>
    <row r="100" spans="5:5">
      <c r="E100" s="262"/>
    </row>
    <row r="101" spans="5:5">
      <c r="E101" s="262"/>
    </row>
    <row r="102" spans="5:5">
      <c r="E102" s="262"/>
    </row>
    <row r="103" spans="5:5">
      <c r="E103" s="262"/>
    </row>
    <row r="104" spans="5:5">
      <c r="E104" s="262"/>
    </row>
    <row r="105" spans="5:5">
      <c r="E105" s="262"/>
    </row>
    <row r="106" spans="5:5">
      <c r="E106" s="262"/>
    </row>
    <row r="107" spans="5:5">
      <c r="E107" s="262"/>
    </row>
    <row r="108" spans="5:5">
      <c r="E108" s="262"/>
    </row>
    <row r="109" spans="5:5">
      <c r="E109" s="262"/>
    </row>
    <row r="110" spans="5:5">
      <c r="E110" s="262"/>
    </row>
    <row r="111" spans="5:5">
      <c r="E111" s="262"/>
    </row>
    <row r="112" spans="5:5">
      <c r="E112" s="262"/>
    </row>
    <row r="113" spans="1:7">
      <c r="E113" s="262"/>
    </row>
    <row r="114" spans="1:7">
      <c r="E114" s="262"/>
    </row>
    <row r="115" spans="1:7">
      <c r="E115" s="262"/>
    </row>
    <row r="116" spans="1:7">
      <c r="E116" s="262"/>
    </row>
    <row r="117" spans="1:7">
      <c r="E117" s="262"/>
    </row>
    <row r="118" spans="1:7">
      <c r="E118" s="262"/>
    </row>
    <row r="119" spans="1:7">
      <c r="A119" s="323"/>
      <c r="B119" s="323"/>
    </row>
    <row r="120" spans="1:7">
      <c r="A120" s="312"/>
      <c r="B120" s="312"/>
      <c r="C120" s="324"/>
      <c r="D120" s="324"/>
      <c r="E120" s="325"/>
      <c r="F120" s="324"/>
      <c r="G120" s="326"/>
    </row>
    <row r="121" spans="1:7">
      <c r="A121" s="327"/>
      <c r="B121" s="327"/>
      <c r="C121" s="312"/>
      <c r="D121" s="312"/>
      <c r="E121" s="328"/>
      <c r="F121" s="312"/>
      <c r="G121" s="312"/>
    </row>
    <row r="122" spans="1:7">
      <c r="A122" s="312"/>
      <c r="B122" s="312"/>
      <c r="C122" s="312"/>
      <c r="D122" s="312"/>
      <c r="E122" s="328"/>
      <c r="F122" s="312"/>
      <c r="G122" s="312"/>
    </row>
    <row r="123" spans="1:7">
      <c r="A123" s="312"/>
      <c r="B123" s="312"/>
      <c r="C123" s="312"/>
      <c r="D123" s="312"/>
      <c r="E123" s="328"/>
      <c r="F123" s="312"/>
      <c r="G123" s="312"/>
    </row>
    <row r="124" spans="1:7">
      <c r="A124" s="312"/>
      <c r="B124" s="312"/>
      <c r="C124" s="312"/>
      <c r="D124" s="312"/>
      <c r="E124" s="328"/>
      <c r="F124" s="312"/>
      <c r="G124" s="312"/>
    </row>
    <row r="125" spans="1:7">
      <c r="A125" s="312"/>
      <c r="B125" s="312"/>
      <c r="C125" s="312"/>
      <c r="D125" s="312"/>
      <c r="E125" s="328"/>
      <c r="F125" s="312"/>
      <c r="G125" s="312"/>
    </row>
    <row r="126" spans="1:7">
      <c r="A126" s="312"/>
      <c r="B126" s="312"/>
      <c r="C126" s="312"/>
      <c r="D126" s="312"/>
      <c r="E126" s="328"/>
      <c r="F126" s="312"/>
      <c r="G126" s="312"/>
    </row>
    <row r="127" spans="1:7">
      <c r="A127" s="312"/>
      <c r="B127" s="312"/>
      <c r="C127" s="312"/>
      <c r="D127" s="312"/>
      <c r="E127" s="328"/>
      <c r="F127" s="312"/>
      <c r="G127" s="312"/>
    </row>
    <row r="128" spans="1:7">
      <c r="A128" s="312"/>
      <c r="B128" s="312"/>
      <c r="C128" s="312"/>
      <c r="D128" s="312"/>
      <c r="E128" s="328"/>
      <c r="F128" s="312"/>
      <c r="G128" s="312"/>
    </row>
    <row r="129" spans="1:7">
      <c r="A129" s="312"/>
      <c r="B129" s="312"/>
      <c r="C129" s="312"/>
      <c r="D129" s="312"/>
      <c r="E129" s="328"/>
      <c r="F129" s="312"/>
      <c r="G129" s="312"/>
    </row>
    <row r="130" spans="1:7">
      <c r="A130" s="312"/>
      <c r="B130" s="312"/>
      <c r="C130" s="312"/>
      <c r="D130" s="312"/>
      <c r="E130" s="328"/>
      <c r="F130" s="312"/>
      <c r="G130" s="312"/>
    </row>
    <row r="131" spans="1:7">
      <c r="A131" s="312"/>
      <c r="B131" s="312"/>
      <c r="C131" s="312"/>
      <c r="D131" s="312"/>
      <c r="E131" s="328"/>
      <c r="F131" s="312"/>
      <c r="G131" s="312"/>
    </row>
    <row r="132" spans="1:7">
      <c r="A132" s="312"/>
      <c r="B132" s="312"/>
      <c r="C132" s="312"/>
      <c r="D132" s="312"/>
      <c r="E132" s="328"/>
      <c r="F132" s="312"/>
      <c r="G132" s="312"/>
    </row>
    <row r="133" spans="1:7">
      <c r="A133" s="312"/>
      <c r="B133" s="312"/>
      <c r="C133" s="312"/>
      <c r="D133" s="312"/>
      <c r="E133" s="328"/>
      <c r="F133" s="312"/>
      <c r="G133" s="312"/>
    </row>
  </sheetData>
  <mergeCells count="7">
    <mergeCell ref="C15:D15"/>
    <mergeCell ref="C16:D16"/>
    <mergeCell ref="C17:D17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2010</v>
      </c>
      <c r="D2" s="106" t="s">
        <v>2011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2007</v>
      </c>
      <c r="B5" s="119"/>
      <c r="C5" s="120" t="s">
        <v>2008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1113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1112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'SO04-06+10 HD1205ZTI2 Rek'!E18</f>
        <v>0</v>
      </c>
      <c r="D15" s="161" t="str">
        <f>'SO04-06+10 HD1205ZTI2 Rek'!A23</f>
        <v>Přesun stavebních kapacit</v>
      </c>
      <c r="E15" s="162"/>
      <c r="F15" s="163"/>
      <c r="G15" s="160">
        <f>'SO04-06+10 HD1205ZTI2 Rek'!I23</f>
        <v>0</v>
      </c>
    </row>
    <row r="16" spans="1:57" ht="15.95" customHeight="1">
      <c r="A16" s="158" t="s">
        <v>52</v>
      </c>
      <c r="B16" s="159" t="s">
        <v>53</v>
      </c>
      <c r="C16" s="160">
        <f>'SO04-06+10 HD1205ZTI2 Rek'!F18</f>
        <v>0</v>
      </c>
      <c r="D16" s="110" t="str">
        <f>'SO04-06+10 HD1205ZTI2 Rek'!A24</f>
        <v>Mimostaveništní doprava</v>
      </c>
      <c r="E16" s="164"/>
      <c r="F16" s="165"/>
      <c r="G16" s="160">
        <f>'SO04-06+10 HD1205ZTI2 Rek'!I24</f>
        <v>0</v>
      </c>
    </row>
    <row r="17" spans="1:7" ht="15.95" customHeight="1">
      <c r="A17" s="158" t="s">
        <v>54</v>
      </c>
      <c r="B17" s="159" t="s">
        <v>55</v>
      </c>
      <c r="C17" s="160">
        <f>'SO04-06+10 HD1205ZTI2 Rek'!H18</f>
        <v>0</v>
      </c>
      <c r="D17" s="110" t="str">
        <f>'SO04-06+10 HD1205ZTI2 Rek'!A25</f>
        <v>Kompletační činnost (IČD)</v>
      </c>
      <c r="E17" s="164"/>
      <c r="F17" s="165"/>
      <c r="G17" s="160">
        <f>'SO04-06+10 HD1205ZTI2 Rek'!I25</f>
        <v>0</v>
      </c>
    </row>
    <row r="18" spans="1:7" ht="15.95" customHeight="1">
      <c r="A18" s="166" t="s">
        <v>56</v>
      </c>
      <c r="B18" s="167" t="s">
        <v>57</v>
      </c>
      <c r="C18" s="160">
        <f>'SO04-06+10 HD1205ZTI2 Rek'!G18</f>
        <v>0</v>
      </c>
      <c r="D18" s="110" t="str">
        <f>'SO04-06+10 HD1205ZTI2 Rek'!A26</f>
        <v>Rezerva rozpočtu</v>
      </c>
      <c r="E18" s="164"/>
      <c r="F18" s="165"/>
      <c r="G18" s="160">
        <f>'SO04-06+10 HD1205ZTI2 Rek'!I26</f>
        <v>0</v>
      </c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'SO04-06+10 HD1205ZTI2 Rek'!I18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'SO04-06+10 HD1205ZTI2 Rek'!H27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36"/>
  <dimension ref="A1:BE7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2010</v>
      </c>
      <c r="I1" s="213"/>
    </row>
    <row r="2" spans="1:9" ht="13.5" thickBot="1">
      <c r="A2" s="214" t="s">
        <v>76</v>
      </c>
      <c r="B2" s="215"/>
      <c r="C2" s="216" t="s">
        <v>2009</v>
      </c>
      <c r="D2" s="217"/>
      <c r="E2" s="218"/>
      <c r="F2" s="217"/>
      <c r="G2" s="219" t="s">
        <v>2011</v>
      </c>
      <c r="H2" s="220"/>
      <c r="I2" s="221"/>
    </row>
    <row r="3" spans="1:9" ht="13.5" thickTop="1">
      <c r="F3" s="138"/>
    </row>
    <row r="4" spans="1:9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9" ht="13.5" thickBot="1"/>
    <row r="6" spans="1:9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9" s="138" customFormat="1">
      <c r="A7" s="329" t="str">
        <f>'SO04-06+10 HD1205ZTI2 Pol'!B7</f>
        <v>8</v>
      </c>
      <c r="B7" s="70" t="str">
        <f>'SO04-06+10 HD1205ZTI2 Pol'!C7</f>
        <v>Trubní vedení</v>
      </c>
      <c r="D7" s="231"/>
      <c r="E7" s="330">
        <f>'SO04-06+10 HD1205ZTI2 Pol'!BA14</f>
        <v>0</v>
      </c>
      <c r="F7" s="331">
        <f>'SO04-06+10 HD1205ZTI2 Pol'!BB14</f>
        <v>0</v>
      </c>
      <c r="G7" s="331">
        <f>'SO04-06+10 HD1205ZTI2 Pol'!BC14</f>
        <v>0</v>
      </c>
      <c r="H7" s="331">
        <f>'SO04-06+10 HD1205ZTI2 Pol'!BD14</f>
        <v>0</v>
      </c>
      <c r="I7" s="332">
        <f>'SO04-06+10 HD1205ZTI2 Pol'!BE14</f>
        <v>0</v>
      </c>
    </row>
    <row r="8" spans="1:9" s="138" customFormat="1">
      <c r="A8" s="329" t="str">
        <f>'SO04-06+10 HD1205ZTI2 Pol'!B15</f>
        <v>95</v>
      </c>
      <c r="B8" s="70" t="str">
        <f>'SO04-06+10 HD1205ZTI2 Pol'!C15</f>
        <v>Dokončovací konstrukce na pozemních stavbách</v>
      </c>
      <c r="D8" s="231"/>
      <c r="E8" s="330">
        <f>'SO04-06+10 HD1205ZTI2 Pol'!BA17</f>
        <v>0</v>
      </c>
      <c r="F8" s="331">
        <f>'SO04-06+10 HD1205ZTI2 Pol'!BB17</f>
        <v>0</v>
      </c>
      <c r="G8" s="331">
        <f>'SO04-06+10 HD1205ZTI2 Pol'!BC17</f>
        <v>0</v>
      </c>
      <c r="H8" s="331">
        <f>'SO04-06+10 HD1205ZTI2 Pol'!BD17</f>
        <v>0</v>
      </c>
      <c r="I8" s="332">
        <f>'SO04-06+10 HD1205ZTI2 Pol'!BE17</f>
        <v>0</v>
      </c>
    </row>
    <row r="9" spans="1:9" s="138" customFormat="1">
      <c r="A9" s="329" t="str">
        <f>'SO04-06+10 HD1205ZTI2 Pol'!B18</f>
        <v>721</v>
      </c>
      <c r="B9" s="70" t="str">
        <f>'SO04-06+10 HD1205ZTI2 Pol'!C18</f>
        <v>Vnitřní kanalizace</v>
      </c>
      <c r="D9" s="231"/>
      <c r="E9" s="330">
        <f>'SO04-06+10 HD1205ZTI2 Pol'!BA32</f>
        <v>0</v>
      </c>
      <c r="F9" s="331">
        <f>'SO04-06+10 HD1205ZTI2 Pol'!BB32</f>
        <v>0</v>
      </c>
      <c r="G9" s="331">
        <f>'SO04-06+10 HD1205ZTI2 Pol'!BC32</f>
        <v>0</v>
      </c>
      <c r="H9" s="331">
        <f>'SO04-06+10 HD1205ZTI2 Pol'!BD32</f>
        <v>0</v>
      </c>
      <c r="I9" s="332">
        <f>'SO04-06+10 HD1205ZTI2 Pol'!BE32</f>
        <v>0</v>
      </c>
    </row>
    <row r="10" spans="1:9" s="138" customFormat="1">
      <c r="A10" s="329" t="str">
        <f>'SO04-06+10 HD1205ZTI2 Pol'!B33</f>
        <v>722</v>
      </c>
      <c r="B10" s="70" t="str">
        <f>'SO04-06+10 HD1205ZTI2 Pol'!C33</f>
        <v>Vnitřní vodovod</v>
      </c>
      <c r="D10" s="231"/>
      <c r="E10" s="330">
        <f>'SO04-06+10 HD1205ZTI2 Pol'!BA55</f>
        <v>0</v>
      </c>
      <c r="F10" s="331">
        <f>'SO04-06+10 HD1205ZTI2 Pol'!BB55</f>
        <v>0</v>
      </c>
      <c r="G10" s="331">
        <f>'SO04-06+10 HD1205ZTI2 Pol'!BC55</f>
        <v>0</v>
      </c>
      <c r="H10" s="331">
        <f>'SO04-06+10 HD1205ZTI2 Pol'!BD55</f>
        <v>0</v>
      </c>
      <c r="I10" s="332">
        <f>'SO04-06+10 HD1205ZTI2 Pol'!BE55</f>
        <v>0</v>
      </c>
    </row>
    <row r="11" spans="1:9" s="138" customFormat="1">
      <c r="A11" s="329" t="str">
        <f>'SO04-06+10 HD1205ZTI2 Pol'!B56</f>
        <v>723</v>
      </c>
      <c r="B11" s="70" t="str">
        <f>'SO04-06+10 HD1205ZTI2 Pol'!C56</f>
        <v>Vnitřní plynovod</v>
      </c>
      <c r="D11" s="231"/>
      <c r="E11" s="330">
        <f>'SO04-06+10 HD1205ZTI2 Pol'!BA68</f>
        <v>0</v>
      </c>
      <c r="F11" s="331">
        <f>'SO04-06+10 HD1205ZTI2 Pol'!BB68</f>
        <v>0</v>
      </c>
      <c r="G11" s="331">
        <f>'SO04-06+10 HD1205ZTI2 Pol'!BC68</f>
        <v>0</v>
      </c>
      <c r="H11" s="331">
        <f>'SO04-06+10 HD1205ZTI2 Pol'!BD68</f>
        <v>0</v>
      </c>
      <c r="I11" s="332">
        <f>'SO04-06+10 HD1205ZTI2 Pol'!BE68</f>
        <v>0</v>
      </c>
    </row>
    <row r="12" spans="1:9" s="138" customFormat="1">
      <c r="A12" s="329" t="str">
        <f>'SO04-06+10 HD1205ZTI2 Pol'!B69</f>
        <v>725</v>
      </c>
      <c r="B12" s="70" t="str">
        <f>'SO04-06+10 HD1205ZTI2 Pol'!C69</f>
        <v>Zařizovací předměty</v>
      </c>
      <c r="D12" s="231"/>
      <c r="E12" s="330">
        <f>'SO04-06+10 HD1205ZTI2 Pol'!BA109</f>
        <v>0</v>
      </c>
      <c r="F12" s="331">
        <f>'SO04-06+10 HD1205ZTI2 Pol'!BB109</f>
        <v>0</v>
      </c>
      <c r="G12" s="331">
        <f>'SO04-06+10 HD1205ZTI2 Pol'!BC109</f>
        <v>0</v>
      </c>
      <c r="H12" s="331">
        <f>'SO04-06+10 HD1205ZTI2 Pol'!BD109</f>
        <v>0</v>
      </c>
      <c r="I12" s="332">
        <f>'SO04-06+10 HD1205ZTI2 Pol'!BE109</f>
        <v>0</v>
      </c>
    </row>
    <row r="13" spans="1:9" s="138" customFormat="1">
      <c r="A13" s="329" t="str">
        <f>'SO04-06+10 HD1205ZTI2 Pol'!B110</f>
        <v>726</v>
      </c>
      <c r="B13" s="70" t="str">
        <f>'SO04-06+10 HD1205ZTI2 Pol'!C110</f>
        <v>Instalační prefabrikáty</v>
      </c>
      <c r="D13" s="231"/>
      <c r="E13" s="330">
        <f>'SO04-06+10 HD1205ZTI2 Pol'!BA114</f>
        <v>0</v>
      </c>
      <c r="F13" s="331">
        <f>'SO04-06+10 HD1205ZTI2 Pol'!BB114</f>
        <v>0</v>
      </c>
      <c r="G13" s="331">
        <f>'SO04-06+10 HD1205ZTI2 Pol'!BC114</f>
        <v>0</v>
      </c>
      <c r="H13" s="331">
        <f>'SO04-06+10 HD1205ZTI2 Pol'!BD114</f>
        <v>0</v>
      </c>
      <c r="I13" s="332">
        <f>'SO04-06+10 HD1205ZTI2 Pol'!BE114</f>
        <v>0</v>
      </c>
    </row>
    <row r="14" spans="1:9" s="138" customFormat="1">
      <c r="A14" s="329" t="str">
        <f>'SO04-06+10 HD1205ZTI2 Pol'!B115</f>
        <v>731</v>
      </c>
      <c r="B14" s="70" t="str">
        <f>'SO04-06+10 HD1205ZTI2 Pol'!C115</f>
        <v>Kotelny</v>
      </c>
      <c r="D14" s="231"/>
      <c r="E14" s="330">
        <f>'SO04-06+10 HD1205ZTI2 Pol'!BA173</f>
        <v>0</v>
      </c>
      <c r="F14" s="331">
        <f>'SO04-06+10 HD1205ZTI2 Pol'!BB173</f>
        <v>0</v>
      </c>
      <c r="G14" s="331">
        <f>'SO04-06+10 HD1205ZTI2 Pol'!BC173</f>
        <v>0</v>
      </c>
      <c r="H14" s="331">
        <f>'SO04-06+10 HD1205ZTI2 Pol'!BD173</f>
        <v>0</v>
      </c>
      <c r="I14" s="332">
        <f>'SO04-06+10 HD1205ZTI2 Pol'!BE173</f>
        <v>0</v>
      </c>
    </row>
    <row r="15" spans="1:9" s="138" customFormat="1">
      <c r="A15" s="329" t="str">
        <f>'SO04-06+10 HD1205ZTI2 Pol'!B174</f>
        <v>733</v>
      </c>
      <c r="B15" s="70" t="str">
        <f>'SO04-06+10 HD1205ZTI2 Pol'!C174</f>
        <v>Rozvod potrubí</v>
      </c>
      <c r="D15" s="231"/>
      <c r="E15" s="330">
        <f>'SO04-06+10 HD1205ZTI2 Pol'!BA188</f>
        <v>0</v>
      </c>
      <c r="F15" s="331">
        <f>'SO04-06+10 HD1205ZTI2 Pol'!BB188</f>
        <v>0</v>
      </c>
      <c r="G15" s="331">
        <f>'SO04-06+10 HD1205ZTI2 Pol'!BC188</f>
        <v>0</v>
      </c>
      <c r="H15" s="331">
        <f>'SO04-06+10 HD1205ZTI2 Pol'!BD188</f>
        <v>0</v>
      </c>
      <c r="I15" s="332">
        <f>'SO04-06+10 HD1205ZTI2 Pol'!BE188</f>
        <v>0</v>
      </c>
    </row>
    <row r="16" spans="1:9" s="138" customFormat="1">
      <c r="A16" s="329" t="str">
        <f>'SO04-06+10 HD1205ZTI2 Pol'!B189</f>
        <v>736</v>
      </c>
      <c r="B16" s="70" t="str">
        <f>'SO04-06+10 HD1205ZTI2 Pol'!C189</f>
        <v>Podlahové vytápění</v>
      </c>
      <c r="D16" s="231"/>
      <c r="E16" s="330">
        <f>'SO04-06+10 HD1205ZTI2 Pol'!BA192</f>
        <v>0</v>
      </c>
      <c r="F16" s="331">
        <f>'SO04-06+10 HD1205ZTI2 Pol'!BB192</f>
        <v>0</v>
      </c>
      <c r="G16" s="331">
        <f>'SO04-06+10 HD1205ZTI2 Pol'!BC192</f>
        <v>0</v>
      </c>
      <c r="H16" s="331">
        <f>'SO04-06+10 HD1205ZTI2 Pol'!BD192</f>
        <v>0</v>
      </c>
      <c r="I16" s="332">
        <f>'SO04-06+10 HD1205ZTI2 Pol'!BE192</f>
        <v>0</v>
      </c>
    </row>
    <row r="17" spans="1:57" s="138" customFormat="1" ht="13.5" thickBot="1">
      <c r="A17" s="329" t="str">
        <f>'SO04-06+10 HD1205ZTI2 Pol'!B193</f>
        <v>799</v>
      </c>
      <c r="B17" s="70" t="str">
        <f>'SO04-06+10 HD1205ZTI2 Pol'!C193</f>
        <v>Ostatní</v>
      </c>
      <c r="D17" s="231"/>
      <c r="E17" s="330">
        <f>'SO04-06+10 HD1205ZTI2 Pol'!BA196</f>
        <v>0</v>
      </c>
      <c r="F17" s="331">
        <f>'SO04-06+10 HD1205ZTI2 Pol'!BB196</f>
        <v>0</v>
      </c>
      <c r="G17" s="331">
        <f>'SO04-06+10 HD1205ZTI2 Pol'!BC196</f>
        <v>0</v>
      </c>
      <c r="H17" s="331">
        <f>'SO04-06+10 HD1205ZTI2 Pol'!BD196</f>
        <v>0</v>
      </c>
      <c r="I17" s="332">
        <f>'SO04-06+10 HD1205ZTI2 Pol'!BE196</f>
        <v>0</v>
      </c>
    </row>
    <row r="18" spans="1:57" s="14" customFormat="1" ht="13.5" thickBot="1">
      <c r="A18" s="232"/>
      <c r="B18" s="233" t="s">
        <v>79</v>
      </c>
      <c r="C18" s="233"/>
      <c r="D18" s="234"/>
      <c r="E18" s="235">
        <f>SUM(E7:E17)</f>
        <v>0</v>
      </c>
      <c r="F18" s="236">
        <f>SUM(F7:F17)</f>
        <v>0</v>
      </c>
      <c r="G18" s="236">
        <f>SUM(G7:G17)</f>
        <v>0</v>
      </c>
      <c r="H18" s="236">
        <f>SUM(H7:H17)</f>
        <v>0</v>
      </c>
      <c r="I18" s="237">
        <f>SUM(I7:I17)</f>
        <v>0</v>
      </c>
    </row>
    <row r="19" spans="1:57">
      <c r="A19" s="138"/>
      <c r="B19" s="138"/>
      <c r="C19" s="138"/>
      <c r="D19" s="138"/>
      <c r="E19" s="138"/>
      <c r="F19" s="138"/>
      <c r="G19" s="138"/>
      <c r="H19" s="138"/>
      <c r="I19" s="138"/>
    </row>
    <row r="20" spans="1:57" ht="19.5" customHeight="1">
      <c r="A20" s="223" t="s">
        <v>80</v>
      </c>
      <c r="B20" s="223"/>
      <c r="C20" s="223"/>
      <c r="D20" s="223"/>
      <c r="E20" s="223"/>
      <c r="F20" s="223"/>
      <c r="G20" s="238"/>
      <c r="H20" s="223"/>
      <c r="I20" s="223"/>
      <c r="BA20" s="144"/>
      <c r="BB20" s="144"/>
      <c r="BC20" s="144"/>
      <c r="BD20" s="144"/>
      <c r="BE20" s="144"/>
    </row>
    <row r="21" spans="1:57" ht="13.5" thickBot="1"/>
    <row r="22" spans="1:57">
      <c r="A22" s="176" t="s">
        <v>81</v>
      </c>
      <c r="B22" s="177"/>
      <c r="C22" s="177"/>
      <c r="D22" s="239"/>
      <c r="E22" s="240" t="s">
        <v>82</v>
      </c>
      <c r="F22" s="241" t="s">
        <v>12</v>
      </c>
      <c r="G22" s="242" t="s">
        <v>83</v>
      </c>
      <c r="H22" s="243"/>
      <c r="I22" s="244" t="s">
        <v>82</v>
      </c>
    </row>
    <row r="23" spans="1:57">
      <c r="A23" s="168" t="s">
        <v>1108</v>
      </c>
      <c r="B23" s="159"/>
      <c r="C23" s="159"/>
      <c r="D23" s="245"/>
      <c r="E23" s="246"/>
      <c r="F23" s="247"/>
      <c r="G23" s="248">
        <v>0</v>
      </c>
      <c r="H23" s="249"/>
      <c r="I23" s="250">
        <f>E23+F23*G23/100</f>
        <v>0</v>
      </c>
      <c r="BA23" s="1">
        <v>2</v>
      </c>
    </row>
    <row r="24" spans="1:57">
      <c r="A24" s="168" t="s">
        <v>1109</v>
      </c>
      <c r="B24" s="159"/>
      <c r="C24" s="159"/>
      <c r="D24" s="245"/>
      <c r="E24" s="246"/>
      <c r="F24" s="247"/>
      <c r="G24" s="248">
        <v>0</v>
      </c>
      <c r="H24" s="249"/>
      <c r="I24" s="250">
        <f>E24+F24*G24/100</f>
        <v>0</v>
      </c>
      <c r="BA24" s="1">
        <v>2</v>
      </c>
    </row>
    <row r="25" spans="1:57">
      <c r="A25" s="168" t="s">
        <v>1689</v>
      </c>
      <c r="B25" s="159"/>
      <c r="C25" s="159"/>
      <c r="D25" s="245"/>
      <c r="E25" s="246"/>
      <c r="F25" s="247"/>
      <c r="G25" s="248">
        <v>0</v>
      </c>
      <c r="H25" s="249"/>
      <c r="I25" s="250">
        <f>E25+F25*G25/100</f>
        <v>0</v>
      </c>
      <c r="BA25" s="1">
        <v>2</v>
      </c>
    </row>
    <row r="26" spans="1:57">
      <c r="A26" s="168" t="s">
        <v>1111</v>
      </c>
      <c r="B26" s="159"/>
      <c r="C26" s="159"/>
      <c r="D26" s="245"/>
      <c r="E26" s="246"/>
      <c r="F26" s="247"/>
      <c r="G26" s="248">
        <v>0</v>
      </c>
      <c r="H26" s="249"/>
      <c r="I26" s="250">
        <f>E26+F26*G26/100</f>
        <v>0</v>
      </c>
      <c r="BA26" s="1">
        <v>2</v>
      </c>
    </row>
    <row r="27" spans="1:57" ht="13.5" thickBot="1">
      <c r="A27" s="251"/>
      <c r="B27" s="252" t="s">
        <v>84</v>
      </c>
      <c r="C27" s="253"/>
      <c r="D27" s="254"/>
      <c r="E27" s="255"/>
      <c r="F27" s="256"/>
      <c r="G27" s="256"/>
      <c r="H27" s="257">
        <f>SUM(I23:I26)</f>
        <v>0</v>
      </c>
      <c r="I27" s="258"/>
    </row>
    <row r="29" spans="1:57">
      <c r="B29" s="14"/>
      <c r="F29" s="259"/>
      <c r="G29" s="260"/>
      <c r="H29" s="260"/>
      <c r="I29" s="54"/>
    </row>
    <row r="30" spans="1:57">
      <c r="F30" s="259"/>
      <c r="G30" s="260"/>
      <c r="H30" s="260"/>
      <c r="I30" s="54"/>
    </row>
    <row r="31" spans="1:57">
      <c r="F31" s="259"/>
      <c r="G31" s="260"/>
      <c r="H31" s="260"/>
      <c r="I31" s="54"/>
    </row>
    <row r="32" spans="1:57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  <row r="70" spans="6:9">
      <c r="F70" s="259"/>
      <c r="G70" s="260"/>
      <c r="H70" s="260"/>
      <c r="I70" s="54"/>
    </row>
    <row r="71" spans="6:9">
      <c r="F71" s="259"/>
      <c r="G71" s="260"/>
      <c r="H71" s="260"/>
      <c r="I71" s="54"/>
    </row>
    <row r="72" spans="6:9">
      <c r="F72" s="259"/>
      <c r="G72" s="260"/>
      <c r="H72" s="260"/>
      <c r="I72" s="54"/>
    </row>
    <row r="73" spans="6:9">
      <c r="F73" s="259"/>
      <c r="G73" s="260"/>
      <c r="H73" s="260"/>
      <c r="I73" s="54"/>
    </row>
    <row r="74" spans="6:9">
      <c r="F74" s="259"/>
      <c r="G74" s="260"/>
      <c r="H74" s="260"/>
      <c r="I74" s="54"/>
    </row>
    <row r="75" spans="6:9">
      <c r="F75" s="259"/>
      <c r="G75" s="260"/>
      <c r="H75" s="260"/>
      <c r="I75" s="54"/>
    </row>
    <row r="76" spans="6:9">
      <c r="F76" s="259"/>
      <c r="G76" s="260"/>
      <c r="H76" s="260"/>
      <c r="I76" s="54"/>
    </row>
    <row r="77" spans="6:9">
      <c r="F77" s="259"/>
      <c r="G77" s="260"/>
      <c r="H77" s="260"/>
      <c r="I77" s="54"/>
    </row>
    <row r="78" spans="6:9">
      <c r="F78" s="259"/>
      <c r="G78" s="260"/>
      <c r="H78" s="260"/>
      <c r="I78" s="5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7"/>
  <dimension ref="A1:CB269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'SO04-06+10 HD1205ZTI2 Rek'!H1</f>
        <v>HD1205ZTI2</v>
      </c>
      <c r="G3" s="269"/>
    </row>
    <row r="4" spans="1:80" ht="13.5" thickBot="1">
      <c r="A4" s="270" t="s">
        <v>76</v>
      </c>
      <c r="B4" s="215"/>
      <c r="C4" s="216" t="s">
        <v>2009</v>
      </c>
      <c r="D4" s="271"/>
      <c r="E4" s="272" t="str">
        <f>'SO04-06+10 HD1205ZTI2 Rek'!G2</f>
        <v>Novostavba šaten Popůvky - ZTI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521</v>
      </c>
      <c r="C7" s="285" t="s">
        <v>522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2012</v>
      </c>
      <c r="C8" s="296" t="s">
        <v>2013</v>
      </c>
      <c r="D8" s="297" t="s">
        <v>194</v>
      </c>
      <c r="E8" s="298">
        <v>1</v>
      </c>
      <c r="F8" s="298">
        <v>0</v>
      </c>
      <c r="G8" s="299">
        <f>E8*F8</f>
        <v>0</v>
      </c>
      <c r="H8" s="300">
        <v>0.40105000000000002</v>
      </c>
      <c r="I8" s="301">
        <f>E8*H8</f>
        <v>0.40105000000000002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1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1</v>
      </c>
    </row>
    <row r="9" spans="1:80" ht="22.5">
      <c r="A9" s="294">
        <v>2</v>
      </c>
      <c r="B9" s="295" t="s">
        <v>526</v>
      </c>
      <c r="C9" s="296" t="s">
        <v>2014</v>
      </c>
      <c r="D9" s="297" t="s">
        <v>222</v>
      </c>
      <c r="E9" s="298">
        <v>45</v>
      </c>
      <c r="F9" s="298">
        <v>0</v>
      </c>
      <c r="G9" s="299">
        <f>E9*F9</f>
        <v>0</v>
      </c>
      <c r="H9" s="300">
        <v>0.23269999999999999</v>
      </c>
      <c r="I9" s="301">
        <f>E9*H9</f>
        <v>10.471499999999999</v>
      </c>
      <c r="J9" s="300">
        <v>0</v>
      </c>
      <c r="K9" s="301">
        <f>E9*J9</f>
        <v>0</v>
      </c>
      <c r="O9" s="293">
        <v>2</v>
      </c>
      <c r="AA9" s="262">
        <v>2</v>
      </c>
      <c r="AB9" s="262">
        <v>1</v>
      </c>
      <c r="AC9" s="262">
        <v>1</v>
      </c>
      <c r="AZ9" s="262">
        <v>1</v>
      </c>
      <c r="BA9" s="262">
        <f>IF(AZ9=1,G9,0)</f>
        <v>0</v>
      </c>
      <c r="BB9" s="262">
        <f>IF(AZ9=2,G9,0)</f>
        <v>0</v>
      </c>
      <c r="BC9" s="262">
        <f>IF(AZ9=3,G9,0)</f>
        <v>0</v>
      </c>
      <c r="BD9" s="262">
        <f>IF(AZ9=4,G9,0)</f>
        <v>0</v>
      </c>
      <c r="BE9" s="262">
        <f>IF(AZ9=5,G9,0)</f>
        <v>0</v>
      </c>
      <c r="CA9" s="293">
        <v>2</v>
      </c>
      <c r="CB9" s="293">
        <v>1</v>
      </c>
    </row>
    <row r="10" spans="1:80" ht="22.5">
      <c r="A10" s="294">
        <v>3</v>
      </c>
      <c r="B10" s="295" t="s">
        <v>2015</v>
      </c>
      <c r="C10" s="296" t="s">
        <v>2016</v>
      </c>
      <c r="D10" s="297" t="s">
        <v>222</v>
      </c>
      <c r="E10" s="298">
        <v>52</v>
      </c>
      <c r="F10" s="298">
        <v>0</v>
      </c>
      <c r="G10" s="299">
        <f>E10*F10</f>
        <v>0</v>
      </c>
      <c r="H10" s="300">
        <v>0.26140999999999998</v>
      </c>
      <c r="I10" s="301">
        <f>E10*H10</f>
        <v>13.593319999999999</v>
      </c>
      <c r="J10" s="300">
        <v>0</v>
      </c>
      <c r="K10" s="301">
        <f>E10*J10</f>
        <v>0</v>
      </c>
      <c r="O10" s="293">
        <v>2</v>
      </c>
      <c r="AA10" s="262">
        <v>2</v>
      </c>
      <c r="AB10" s="262">
        <v>0</v>
      </c>
      <c r="AC10" s="262">
        <v>0</v>
      </c>
      <c r="AZ10" s="262">
        <v>1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2</v>
      </c>
      <c r="CB10" s="293">
        <v>0</v>
      </c>
    </row>
    <row r="11" spans="1:80" ht="22.5">
      <c r="A11" s="294">
        <v>4</v>
      </c>
      <c r="B11" s="295" t="s">
        <v>2017</v>
      </c>
      <c r="C11" s="296" t="s">
        <v>2018</v>
      </c>
      <c r="D11" s="297" t="s">
        <v>194</v>
      </c>
      <c r="E11" s="298">
        <v>1</v>
      </c>
      <c r="F11" s="298">
        <v>0</v>
      </c>
      <c r="G11" s="299">
        <f>E11*F11</f>
        <v>0</v>
      </c>
      <c r="H11" s="300">
        <v>5.9130000000000002E-2</v>
      </c>
      <c r="I11" s="301">
        <f>E11*H11</f>
        <v>5.9130000000000002E-2</v>
      </c>
      <c r="J11" s="300">
        <v>0</v>
      </c>
      <c r="K11" s="301">
        <f>E11*J11</f>
        <v>0</v>
      </c>
      <c r="O11" s="293">
        <v>2</v>
      </c>
      <c r="AA11" s="262">
        <v>2</v>
      </c>
      <c r="AB11" s="262">
        <v>1</v>
      </c>
      <c r="AC11" s="262">
        <v>1</v>
      </c>
      <c r="AZ11" s="262">
        <v>1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2</v>
      </c>
      <c r="CB11" s="293">
        <v>1</v>
      </c>
    </row>
    <row r="12" spans="1:80">
      <c r="A12" s="294">
        <v>5</v>
      </c>
      <c r="B12" s="295" t="s">
        <v>2019</v>
      </c>
      <c r="C12" s="296" t="s">
        <v>2020</v>
      </c>
      <c r="D12" s="297" t="s">
        <v>194</v>
      </c>
      <c r="E12" s="298">
        <v>1</v>
      </c>
      <c r="F12" s="298">
        <v>0</v>
      </c>
      <c r="G12" s="299">
        <f>E12*F12</f>
        <v>0</v>
      </c>
      <c r="H12" s="300">
        <v>0.13</v>
      </c>
      <c r="I12" s="301">
        <f>E12*H12</f>
        <v>0.13</v>
      </c>
      <c r="J12" s="300"/>
      <c r="K12" s="301">
        <f>E12*J12</f>
        <v>0</v>
      </c>
      <c r="O12" s="293">
        <v>2</v>
      </c>
      <c r="AA12" s="262">
        <v>3</v>
      </c>
      <c r="AB12" s="262">
        <v>1</v>
      </c>
      <c r="AC12" s="262">
        <v>28697274</v>
      </c>
      <c r="AZ12" s="262">
        <v>1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3</v>
      </c>
      <c r="CB12" s="293">
        <v>1</v>
      </c>
    </row>
    <row r="13" spans="1:80">
      <c r="A13" s="294">
        <v>6</v>
      </c>
      <c r="B13" s="295" t="s">
        <v>560</v>
      </c>
      <c r="C13" s="296" t="s">
        <v>561</v>
      </c>
      <c r="D13" s="297" t="s">
        <v>151</v>
      </c>
      <c r="E13" s="298">
        <v>0.53105000000000002</v>
      </c>
      <c r="F13" s="298">
        <v>0</v>
      </c>
      <c r="G13" s="299">
        <f>E13*F13</f>
        <v>0</v>
      </c>
      <c r="H13" s="300">
        <v>0</v>
      </c>
      <c r="I13" s="301">
        <f>E13*H13</f>
        <v>0</v>
      </c>
      <c r="J13" s="300"/>
      <c r="K13" s="301">
        <f>E13*J13</f>
        <v>0</v>
      </c>
      <c r="O13" s="293">
        <v>2</v>
      </c>
      <c r="AA13" s="262">
        <v>7</v>
      </c>
      <c r="AB13" s="262">
        <v>1</v>
      </c>
      <c r="AC13" s="262">
        <v>2</v>
      </c>
      <c r="AZ13" s="262">
        <v>1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7</v>
      </c>
      <c r="CB13" s="293">
        <v>1</v>
      </c>
    </row>
    <row r="14" spans="1:80">
      <c r="A14" s="313"/>
      <c r="B14" s="314" t="s">
        <v>101</v>
      </c>
      <c r="C14" s="315" t="s">
        <v>523</v>
      </c>
      <c r="D14" s="316"/>
      <c r="E14" s="317"/>
      <c r="F14" s="318"/>
      <c r="G14" s="319">
        <f>SUM(G7:G13)</f>
        <v>0</v>
      </c>
      <c r="H14" s="320"/>
      <c r="I14" s="321">
        <f>SUM(I7:I13)</f>
        <v>24.654999999999994</v>
      </c>
      <c r="J14" s="320"/>
      <c r="K14" s="321">
        <f>SUM(K7:K13)</f>
        <v>0</v>
      </c>
      <c r="O14" s="293">
        <v>4</v>
      </c>
      <c r="BA14" s="322">
        <f>SUM(BA7:BA13)</f>
        <v>0</v>
      </c>
      <c r="BB14" s="322">
        <f>SUM(BB7:BB13)</f>
        <v>0</v>
      </c>
      <c r="BC14" s="322">
        <f>SUM(BC7:BC13)</f>
        <v>0</v>
      </c>
      <c r="BD14" s="322">
        <f>SUM(BD7:BD13)</f>
        <v>0</v>
      </c>
      <c r="BE14" s="322">
        <f>SUM(BE7:BE13)</f>
        <v>0</v>
      </c>
    </row>
    <row r="15" spans="1:80">
      <c r="A15" s="283" t="s">
        <v>97</v>
      </c>
      <c r="B15" s="284" t="s">
        <v>551</v>
      </c>
      <c r="C15" s="285" t="s">
        <v>552</v>
      </c>
      <c r="D15" s="286"/>
      <c r="E15" s="287"/>
      <c r="F15" s="287"/>
      <c r="G15" s="288"/>
      <c r="H15" s="289"/>
      <c r="I15" s="290"/>
      <c r="J15" s="291"/>
      <c r="K15" s="292"/>
      <c r="O15" s="293">
        <v>1</v>
      </c>
    </row>
    <row r="16" spans="1:80">
      <c r="A16" s="294">
        <v>7</v>
      </c>
      <c r="B16" s="295" t="s">
        <v>2021</v>
      </c>
      <c r="C16" s="296" t="s">
        <v>2022</v>
      </c>
      <c r="D16" s="297" t="s">
        <v>222</v>
      </c>
      <c r="E16" s="298">
        <v>9</v>
      </c>
      <c r="F16" s="298">
        <v>0</v>
      </c>
      <c r="G16" s="299">
        <f>E16*F16</f>
        <v>0</v>
      </c>
      <c r="H16" s="300">
        <v>1.1339999999999999E-2</v>
      </c>
      <c r="I16" s="301">
        <f>E16*H16</f>
        <v>0.10206</v>
      </c>
      <c r="J16" s="300">
        <v>0</v>
      </c>
      <c r="K16" s="301">
        <f>E16*J16</f>
        <v>0</v>
      </c>
      <c r="O16" s="293">
        <v>2</v>
      </c>
      <c r="AA16" s="262">
        <v>1</v>
      </c>
      <c r="AB16" s="262">
        <v>0</v>
      </c>
      <c r="AC16" s="262">
        <v>0</v>
      </c>
      <c r="AZ16" s="262">
        <v>1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1</v>
      </c>
      <c r="CB16" s="293">
        <v>0</v>
      </c>
    </row>
    <row r="17" spans="1:80">
      <c r="A17" s="313"/>
      <c r="B17" s="314" t="s">
        <v>101</v>
      </c>
      <c r="C17" s="315" t="s">
        <v>553</v>
      </c>
      <c r="D17" s="316"/>
      <c r="E17" s="317"/>
      <c r="F17" s="318"/>
      <c r="G17" s="319">
        <f>SUM(G15:G16)</f>
        <v>0</v>
      </c>
      <c r="H17" s="320"/>
      <c r="I17" s="321">
        <f>SUM(I15:I16)</f>
        <v>0.10206</v>
      </c>
      <c r="J17" s="320"/>
      <c r="K17" s="321">
        <f>SUM(K15:K16)</f>
        <v>0</v>
      </c>
      <c r="O17" s="293">
        <v>4</v>
      </c>
      <c r="BA17" s="322">
        <f>SUM(BA15:BA16)</f>
        <v>0</v>
      </c>
      <c r="BB17" s="322">
        <f>SUM(BB15:BB16)</f>
        <v>0</v>
      </c>
      <c r="BC17" s="322">
        <f>SUM(BC15:BC16)</f>
        <v>0</v>
      </c>
      <c r="BD17" s="322">
        <f>SUM(BD15:BD16)</f>
        <v>0</v>
      </c>
      <c r="BE17" s="322">
        <f>SUM(BE15:BE16)</f>
        <v>0</v>
      </c>
    </row>
    <row r="18" spans="1:80">
      <c r="A18" s="283" t="s">
        <v>97</v>
      </c>
      <c r="B18" s="284" t="s">
        <v>670</v>
      </c>
      <c r="C18" s="285" t="s">
        <v>671</v>
      </c>
      <c r="D18" s="286"/>
      <c r="E18" s="287"/>
      <c r="F18" s="287"/>
      <c r="G18" s="288"/>
      <c r="H18" s="289"/>
      <c r="I18" s="290"/>
      <c r="J18" s="291"/>
      <c r="K18" s="292"/>
      <c r="O18" s="293">
        <v>1</v>
      </c>
    </row>
    <row r="19" spans="1:80">
      <c r="A19" s="294">
        <v>8</v>
      </c>
      <c r="B19" s="295" t="s">
        <v>2023</v>
      </c>
      <c r="C19" s="296" t="s">
        <v>2024</v>
      </c>
      <c r="D19" s="297" t="s">
        <v>194</v>
      </c>
      <c r="E19" s="298">
        <v>6</v>
      </c>
      <c r="F19" s="298">
        <v>0</v>
      </c>
      <c r="G19" s="299">
        <f>E19*F19</f>
        <v>0</v>
      </c>
      <c r="H19" s="300">
        <v>9.3000000000000005E-4</v>
      </c>
      <c r="I19" s="301">
        <f>E19*H19</f>
        <v>5.5799999999999999E-3</v>
      </c>
      <c r="J19" s="300">
        <v>0</v>
      </c>
      <c r="K19" s="301">
        <f>E19*J19</f>
        <v>0</v>
      </c>
      <c r="O19" s="293">
        <v>2</v>
      </c>
      <c r="AA19" s="262">
        <v>1</v>
      </c>
      <c r="AB19" s="262">
        <v>7</v>
      </c>
      <c r="AC19" s="262">
        <v>7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1</v>
      </c>
      <c r="CB19" s="293">
        <v>7</v>
      </c>
    </row>
    <row r="20" spans="1:80">
      <c r="A20" s="294">
        <v>9</v>
      </c>
      <c r="B20" s="295" t="s">
        <v>2025</v>
      </c>
      <c r="C20" s="296" t="s">
        <v>2026</v>
      </c>
      <c r="D20" s="297" t="s">
        <v>194</v>
      </c>
      <c r="E20" s="298">
        <v>4</v>
      </c>
      <c r="F20" s="298">
        <v>0</v>
      </c>
      <c r="G20" s="299">
        <f>E20*F20</f>
        <v>0</v>
      </c>
      <c r="H20" s="300">
        <v>0</v>
      </c>
      <c r="I20" s="301">
        <f>E20*H20</f>
        <v>0</v>
      </c>
      <c r="J20" s="300">
        <v>0</v>
      </c>
      <c r="K20" s="301">
        <f>E20*J20</f>
        <v>0</v>
      </c>
      <c r="O20" s="293">
        <v>2</v>
      </c>
      <c r="AA20" s="262">
        <v>1</v>
      </c>
      <c r="AB20" s="262">
        <v>7</v>
      </c>
      <c r="AC20" s="262">
        <v>7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1</v>
      </c>
      <c r="CB20" s="293">
        <v>7</v>
      </c>
    </row>
    <row r="21" spans="1:80">
      <c r="A21" s="294">
        <v>10</v>
      </c>
      <c r="B21" s="295" t="s">
        <v>2027</v>
      </c>
      <c r="C21" s="296" t="s">
        <v>2028</v>
      </c>
      <c r="D21" s="297" t="s">
        <v>194</v>
      </c>
      <c r="E21" s="298">
        <v>12</v>
      </c>
      <c r="F21" s="298">
        <v>0</v>
      </c>
      <c r="G21" s="299">
        <f>E21*F21</f>
        <v>0</v>
      </c>
      <c r="H21" s="300">
        <v>0</v>
      </c>
      <c r="I21" s="301">
        <f>E21*H21</f>
        <v>0</v>
      </c>
      <c r="J21" s="300">
        <v>0</v>
      </c>
      <c r="K21" s="301">
        <f>E21*J21</f>
        <v>0</v>
      </c>
      <c r="O21" s="293">
        <v>2</v>
      </c>
      <c r="AA21" s="262">
        <v>1</v>
      </c>
      <c r="AB21" s="262">
        <v>7</v>
      </c>
      <c r="AC21" s="262">
        <v>7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1</v>
      </c>
      <c r="CB21" s="293">
        <v>7</v>
      </c>
    </row>
    <row r="22" spans="1:80">
      <c r="A22" s="294">
        <v>11</v>
      </c>
      <c r="B22" s="295" t="s">
        <v>2029</v>
      </c>
      <c r="C22" s="296" t="s">
        <v>2030</v>
      </c>
      <c r="D22" s="297" t="s">
        <v>194</v>
      </c>
      <c r="E22" s="298">
        <v>7</v>
      </c>
      <c r="F22" s="298">
        <v>0</v>
      </c>
      <c r="G22" s="299">
        <f>E22*F22</f>
        <v>0</v>
      </c>
      <c r="H22" s="300">
        <v>0</v>
      </c>
      <c r="I22" s="301">
        <f>E22*H22</f>
        <v>0</v>
      </c>
      <c r="J22" s="300">
        <v>0</v>
      </c>
      <c r="K22" s="301">
        <f>E22*J22</f>
        <v>0</v>
      </c>
      <c r="O22" s="293">
        <v>2</v>
      </c>
      <c r="AA22" s="262">
        <v>1</v>
      </c>
      <c r="AB22" s="262">
        <v>7</v>
      </c>
      <c r="AC22" s="262">
        <v>7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1</v>
      </c>
      <c r="CB22" s="293">
        <v>7</v>
      </c>
    </row>
    <row r="23" spans="1:80">
      <c r="A23" s="294">
        <v>12</v>
      </c>
      <c r="B23" s="295" t="s">
        <v>2031</v>
      </c>
      <c r="C23" s="296" t="s">
        <v>2032</v>
      </c>
      <c r="D23" s="297" t="s">
        <v>194</v>
      </c>
      <c r="E23" s="298">
        <v>1</v>
      </c>
      <c r="F23" s="298">
        <v>0</v>
      </c>
      <c r="G23" s="299">
        <f>E23*F23</f>
        <v>0</v>
      </c>
      <c r="H23" s="300">
        <v>5.7000000000000002E-3</v>
      </c>
      <c r="I23" s="301">
        <f>E23*H23</f>
        <v>5.7000000000000002E-3</v>
      </c>
      <c r="J23" s="300">
        <v>0</v>
      </c>
      <c r="K23" s="301">
        <f>E23*J23</f>
        <v>0</v>
      </c>
      <c r="O23" s="293">
        <v>2</v>
      </c>
      <c r="AA23" s="262">
        <v>1</v>
      </c>
      <c r="AB23" s="262">
        <v>7</v>
      </c>
      <c r="AC23" s="262">
        <v>7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1</v>
      </c>
      <c r="CB23" s="293">
        <v>7</v>
      </c>
    </row>
    <row r="24" spans="1:80" ht="22.5">
      <c r="A24" s="294">
        <v>13</v>
      </c>
      <c r="B24" s="295" t="s">
        <v>2033</v>
      </c>
      <c r="C24" s="296" t="s">
        <v>2034</v>
      </c>
      <c r="D24" s="297" t="s">
        <v>194</v>
      </c>
      <c r="E24" s="298">
        <v>4</v>
      </c>
      <c r="F24" s="298">
        <v>0</v>
      </c>
      <c r="G24" s="299">
        <f>E24*F24</f>
        <v>0</v>
      </c>
      <c r="H24" s="300">
        <v>8.7889999999999996E-2</v>
      </c>
      <c r="I24" s="301">
        <f>E24*H24</f>
        <v>0.35155999999999998</v>
      </c>
      <c r="J24" s="300">
        <v>0</v>
      </c>
      <c r="K24" s="301">
        <f>E24*J24</f>
        <v>0</v>
      </c>
      <c r="O24" s="293">
        <v>2</v>
      </c>
      <c r="AA24" s="262">
        <v>1</v>
      </c>
      <c r="AB24" s="262">
        <v>7</v>
      </c>
      <c r="AC24" s="262">
        <v>7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1</v>
      </c>
      <c r="CB24" s="293">
        <v>7</v>
      </c>
    </row>
    <row r="25" spans="1:80" ht="22.5">
      <c r="A25" s="294">
        <v>14</v>
      </c>
      <c r="B25" s="295" t="s">
        <v>2035</v>
      </c>
      <c r="C25" s="296" t="s">
        <v>2036</v>
      </c>
      <c r="D25" s="297" t="s">
        <v>194</v>
      </c>
      <c r="E25" s="298">
        <v>1</v>
      </c>
      <c r="F25" s="298">
        <v>0</v>
      </c>
      <c r="G25" s="299">
        <f>E25*F25</f>
        <v>0</v>
      </c>
      <c r="H25" s="300">
        <v>8.7889999999999996E-2</v>
      </c>
      <c r="I25" s="301">
        <f>E25*H25</f>
        <v>8.7889999999999996E-2</v>
      </c>
      <c r="J25" s="300">
        <v>0</v>
      </c>
      <c r="K25" s="301">
        <f>E25*J25</f>
        <v>0</v>
      </c>
      <c r="O25" s="293">
        <v>2</v>
      </c>
      <c r="AA25" s="262">
        <v>1</v>
      </c>
      <c r="AB25" s="262">
        <v>7</v>
      </c>
      <c r="AC25" s="262">
        <v>7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1</v>
      </c>
      <c r="CB25" s="293">
        <v>7</v>
      </c>
    </row>
    <row r="26" spans="1:80" ht="22.5">
      <c r="A26" s="294">
        <v>15</v>
      </c>
      <c r="B26" s="295" t="s">
        <v>2037</v>
      </c>
      <c r="C26" s="296" t="s">
        <v>2038</v>
      </c>
      <c r="D26" s="297" t="s">
        <v>194</v>
      </c>
      <c r="E26" s="298">
        <v>4</v>
      </c>
      <c r="F26" s="298">
        <v>0</v>
      </c>
      <c r="G26" s="299">
        <f>E26*F26</f>
        <v>0</v>
      </c>
      <c r="H26" s="300">
        <v>4.8999999999999998E-4</v>
      </c>
      <c r="I26" s="301">
        <f>E26*H26</f>
        <v>1.9599999999999999E-3</v>
      </c>
      <c r="J26" s="300">
        <v>0</v>
      </c>
      <c r="K26" s="301">
        <f>E26*J26</f>
        <v>0</v>
      </c>
      <c r="O26" s="293">
        <v>2</v>
      </c>
      <c r="AA26" s="262">
        <v>1</v>
      </c>
      <c r="AB26" s="262">
        <v>7</v>
      </c>
      <c r="AC26" s="262">
        <v>7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1</v>
      </c>
      <c r="CB26" s="293">
        <v>7</v>
      </c>
    </row>
    <row r="27" spans="1:80">
      <c r="A27" s="294">
        <v>16</v>
      </c>
      <c r="B27" s="295" t="s">
        <v>2039</v>
      </c>
      <c r="C27" s="296" t="s">
        <v>2040</v>
      </c>
      <c r="D27" s="297" t="s">
        <v>222</v>
      </c>
      <c r="E27" s="298">
        <v>58.5</v>
      </c>
      <c r="F27" s="298">
        <v>0</v>
      </c>
      <c r="G27" s="299">
        <f>E27*F27</f>
        <v>0</v>
      </c>
      <c r="H27" s="300">
        <v>0</v>
      </c>
      <c r="I27" s="301">
        <f>E27*H27</f>
        <v>0</v>
      </c>
      <c r="J27" s="300">
        <v>0</v>
      </c>
      <c r="K27" s="301">
        <f>E27*J27</f>
        <v>0</v>
      </c>
      <c r="O27" s="293">
        <v>2</v>
      </c>
      <c r="AA27" s="262">
        <v>1</v>
      </c>
      <c r="AB27" s="262">
        <v>7</v>
      </c>
      <c r="AC27" s="262">
        <v>7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1</v>
      </c>
      <c r="CB27" s="293">
        <v>7</v>
      </c>
    </row>
    <row r="28" spans="1:80" ht="22.5">
      <c r="A28" s="302"/>
      <c r="B28" s="305"/>
      <c r="C28" s="306" t="s">
        <v>2041</v>
      </c>
      <c r="D28" s="307"/>
      <c r="E28" s="308">
        <v>58.5</v>
      </c>
      <c r="F28" s="309"/>
      <c r="G28" s="310"/>
      <c r="H28" s="311"/>
      <c r="I28" s="303"/>
      <c r="J28" s="312"/>
      <c r="K28" s="303"/>
      <c r="M28" s="304" t="s">
        <v>2041</v>
      </c>
      <c r="O28" s="293"/>
    </row>
    <row r="29" spans="1:80">
      <c r="A29" s="294">
        <v>17</v>
      </c>
      <c r="B29" s="295" t="s">
        <v>2042</v>
      </c>
      <c r="C29" s="296" t="s">
        <v>2043</v>
      </c>
      <c r="D29" s="297" t="s">
        <v>222</v>
      </c>
      <c r="E29" s="298">
        <v>11</v>
      </c>
      <c r="F29" s="298">
        <v>0</v>
      </c>
      <c r="G29" s="299">
        <f>E29*F29</f>
        <v>0</v>
      </c>
      <c r="H29" s="300">
        <v>4.6999999999999999E-4</v>
      </c>
      <c r="I29" s="301">
        <f>E29*H29</f>
        <v>5.1700000000000001E-3</v>
      </c>
      <c r="J29" s="300">
        <v>0</v>
      </c>
      <c r="K29" s="301">
        <f>E29*J29</f>
        <v>0</v>
      </c>
      <c r="O29" s="293">
        <v>2</v>
      </c>
      <c r="AA29" s="262">
        <v>2</v>
      </c>
      <c r="AB29" s="262">
        <v>7</v>
      </c>
      <c r="AC29" s="262">
        <v>7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2</v>
      </c>
      <c r="CB29" s="293">
        <v>7</v>
      </c>
    </row>
    <row r="30" spans="1:80">
      <c r="A30" s="294">
        <v>18</v>
      </c>
      <c r="B30" s="295" t="s">
        <v>2044</v>
      </c>
      <c r="C30" s="296" t="s">
        <v>2045</v>
      </c>
      <c r="D30" s="297" t="s">
        <v>222</v>
      </c>
      <c r="E30" s="298">
        <v>8</v>
      </c>
      <c r="F30" s="298">
        <v>0</v>
      </c>
      <c r="G30" s="299">
        <f>E30*F30</f>
        <v>0</v>
      </c>
      <c r="H30" s="300">
        <v>1.31E-3</v>
      </c>
      <c r="I30" s="301">
        <f>E30*H30</f>
        <v>1.048E-2</v>
      </c>
      <c r="J30" s="300">
        <v>0</v>
      </c>
      <c r="K30" s="301">
        <f>E30*J30</f>
        <v>0</v>
      </c>
      <c r="O30" s="293">
        <v>2</v>
      </c>
      <c r="AA30" s="262">
        <v>2</v>
      </c>
      <c r="AB30" s="262">
        <v>7</v>
      </c>
      <c r="AC30" s="262">
        <v>7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2</v>
      </c>
      <c r="CB30" s="293">
        <v>7</v>
      </c>
    </row>
    <row r="31" spans="1:80">
      <c r="A31" s="294">
        <v>19</v>
      </c>
      <c r="B31" s="295" t="s">
        <v>2046</v>
      </c>
      <c r="C31" s="296" t="s">
        <v>2047</v>
      </c>
      <c r="D31" s="297" t="s">
        <v>151</v>
      </c>
      <c r="E31" s="298">
        <v>0.45268999999999998</v>
      </c>
      <c r="F31" s="298">
        <v>0</v>
      </c>
      <c r="G31" s="299">
        <f>E31*F31</f>
        <v>0</v>
      </c>
      <c r="H31" s="300">
        <v>0</v>
      </c>
      <c r="I31" s="301">
        <f>E31*H31</f>
        <v>0</v>
      </c>
      <c r="J31" s="300"/>
      <c r="K31" s="301">
        <f>E31*J31</f>
        <v>0</v>
      </c>
      <c r="O31" s="293">
        <v>2</v>
      </c>
      <c r="AA31" s="262">
        <v>7</v>
      </c>
      <c r="AB31" s="262">
        <v>1001</v>
      </c>
      <c r="AC31" s="262">
        <v>5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7</v>
      </c>
      <c r="CB31" s="293">
        <v>1001</v>
      </c>
    </row>
    <row r="32" spans="1:80">
      <c r="A32" s="313"/>
      <c r="B32" s="314" t="s">
        <v>101</v>
      </c>
      <c r="C32" s="315" t="s">
        <v>672</v>
      </c>
      <c r="D32" s="316"/>
      <c r="E32" s="317"/>
      <c r="F32" s="318"/>
      <c r="G32" s="319">
        <f>SUM(G18:G31)</f>
        <v>0</v>
      </c>
      <c r="H32" s="320"/>
      <c r="I32" s="321">
        <f>SUM(I18:I31)</f>
        <v>0.46833999999999998</v>
      </c>
      <c r="J32" s="320"/>
      <c r="K32" s="321">
        <f>SUM(K18:K31)</f>
        <v>0</v>
      </c>
      <c r="O32" s="293">
        <v>4</v>
      </c>
      <c r="BA32" s="322">
        <f>SUM(BA18:BA31)</f>
        <v>0</v>
      </c>
      <c r="BB32" s="322">
        <f>SUM(BB18:BB31)</f>
        <v>0</v>
      </c>
      <c r="BC32" s="322">
        <f>SUM(BC18:BC31)</f>
        <v>0</v>
      </c>
      <c r="BD32" s="322">
        <f>SUM(BD18:BD31)</f>
        <v>0</v>
      </c>
      <c r="BE32" s="322">
        <f>SUM(BE18:BE31)</f>
        <v>0</v>
      </c>
    </row>
    <row r="33" spans="1:80">
      <c r="A33" s="283" t="s">
        <v>97</v>
      </c>
      <c r="B33" s="284" t="s">
        <v>677</v>
      </c>
      <c r="C33" s="285" t="s">
        <v>678</v>
      </c>
      <c r="D33" s="286"/>
      <c r="E33" s="287"/>
      <c r="F33" s="287"/>
      <c r="G33" s="288"/>
      <c r="H33" s="289"/>
      <c r="I33" s="290"/>
      <c r="J33" s="291"/>
      <c r="K33" s="292"/>
      <c r="O33" s="293">
        <v>1</v>
      </c>
    </row>
    <row r="34" spans="1:80" ht="22.5">
      <c r="A34" s="294">
        <v>20</v>
      </c>
      <c r="B34" s="295" t="s">
        <v>2048</v>
      </c>
      <c r="C34" s="296" t="s">
        <v>2049</v>
      </c>
      <c r="D34" s="297" t="s">
        <v>222</v>
      </c>
      <c r="E34" s="298">
        <v>121</v>
      </c>
      <c r="F34" s="298">
        <v>0</v>
      </c>
      <c r="G34" s="299">
        <f>E34*F34</f>
        <v>0</v>
      </c>
      <c r="H34" s="300">
        <v>1.1000000000000001E-3</v>
      </c>
      <c r="I34" s="301">
        <f>E34*H34</f>
        <v>0.1331</v>
      </c>
      <c r="J34" s="300">
        <v>0</v>
      </c>
      <c r="K34" s="301">
        <f>E34*J34</f>
        <v>0</v>
      </c>
      <c r="O34" s="293">
        <v>2</v>
      </c>
      <c r="AA34" s="262">
        <v>1</v>
      </c>
      <c r="AB34" s="262">
        <v>7</v>
      </c>
      <c r="AC34" s="262">
        <v>7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1</v>
      </c>
      <c r="CB34" s="293">
        <v>7</v>
      </c>
    </row>
    <row r="35" spans="1:80" ht="22.5">
      <c r="A35" s="294">
        <v>21</v>
      </c>
      <c r="B35" s="295" t="s">
        <v>2050</v>
      </c>
      <c r="C35" s="296" t="s">
        <v>2051</v>
      </c>
      <c r="D35" s="297" t="s">
        <v>222</v>
      </c>
      <c r="E35" s="298">
        <v>42</v>
      </c>
      <c r="F35" s="298">
        <v>0</v>
      </c>
      <c r="G35" s="299">
        <f>E35*F35</f>
        <v>0</v>
      </c>
      <c r="H35" s="300">
        <v>2.1700000000000001E-3</v>
      </c>
      <c r="I35" s="301">
        <f>E35*H35</f>
        <v>9.1139999999999999E-2</v>
      </c>
      <c r="J35" s="300">
        <v>0</v>
      </c>
      <c r="K35" s="301">
        <f>E35*J35</f>
        <v>0</v>
      </c>
      <c r="O35" s="293">
        <v>2</v>
      </c>
      <c r="AA35" s="262">
        <v>1</v>
      </c>
      <c r="AB35" s="262">
        <v>0</v>
      </c>
      <c r="AC35" s="262">
        <v>0</v>
      </c>
      <c r="AZ35" s="262">
        <v>2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1</v>
      </c>
      <c r="CB35" s="293">
        <v>0</v>
      </c>
    </row>
    <row r="36" spans="1:80" ht="22.5">
      <c r="A36" s="294">
        <v>22</v>
      </c>
      <c r="B36" s="295" t="s">
        <v>2052</v>
      </c>
      <c r="C36" s="296" t="s">
        <v>2053</v>
      </c>
      <c r="D36" s="297" t="s">
        <v>222</v>
      </c>
      <c r="E36" s="298">
        <v>121</v>
      </c>
      <c r="F36" s="298">
        <v>0</v>
      </c>
      <c r="G36" s="299">
        <f>E36*F36</f>
        <v>0</v>
      </c>
      <c r="H36" s="300">
        <v>5.0000000000000002E-5</v>
      </c>
      <c r="I36" s="301">
        <f>E36*H36</f>
        <v>6.0500000000000007E-3</v>
      </c>
      <c r="J36" s="300">
        <v>0</v>
      </c>
      <c r="K36" s="301">
        <f>E36*J36</f>
        <v>0</v>
      </c>
      <c r="O36" s="293">
        <v>2</v>
      </c>
      <c r="AA36" s="262">
        <v>1</v>
      </c>
      <c r="AB36" s="262">
        <v>7</v>
      </c>
      <c r="AC36" s="262">
        <v>7</v>
      </c>
      <c r="AZ36" s="262">
        <v>2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1</v>
      </c>
      <c r="CB36" s="293">
        <v>7</v>
      </c>
    </row>
    <row r="37" spans="1:80" ht="22.5">
      <c r="A37" s="294">
        <v>23</v>
      </c>
      <c r="B37" s="295" t="s">
        <v>2054</v>
      </c>
      <c r="C37" s="296" t="s">
        <v>2055</v>
      </c>
      <c r="D37" s="297" t="s">
        <v>222</v>
      </c>
      <c r="E37" s="298">
        <v>42</v>
      </c>
      <c r="F37" s="298">
        <v>0</v>
      </c>
      <c r="G37" s="299">
        <f>E37*F37</f>
        <v>0</v>
      </c>
      <c r="H37" s="300">
        <v>1.2E-4</v>
      </c>
      <c r="I37" s="301">
        <f>E37*H37</f>
        <v>5.0400000000000002E-3</v>
      </c>
      <c r="J37" s="300">
        <v>0</v>
      </c>
      <c r="K37" s="301">
        <f>E37*J37</f>
        <v>0</v>
      </c>
      <c r="O37" s="293">
        <v>2</v>
      </c>
      <c r="AA37" s="262">
        <v>1</v>
      </c>
      <c r="AB37" s="262">
        <v>7</v>
      </c>
      <c r="AC37" s="262">
        <v>7</v>
      </c>
      <c r="AZ37" s="262">
        <v>2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1</v>
      </c>
      <c r="CB37" s="293">
        <v>7</v>
      </c>
    </row>
    <row r="38" spans="1:80">
      <c r="A38" s="294">
        <v>24</v>
      </c>
      <c r="B38" s="295" t="s">
        <v>2056</v>
      </c>
      <c r="C38" s="296" t="s">
        <v>2057</v>
      </c>
      <c r="D38" s="297" t="s">
        <v>194</v>
      </c>
      <c r="E38" s="298">
        <v>29</v>
      </c>
      <c r="F38" s="298">
        <v>0</v>
      </c>
      <c r="G38" s="299">
        <f>E38*F38</f>
        <v>0</v>
      </c>
      <c r="H38" s="300">
        <v>7.3999999999999999E-4</v>
      </c>
      <c r="I38" s="301">
        <f>E38*H38</f>
        <v>2.146E-2</v>
      </c>
      <c r="J38" s="300">
        <v>0</v>
      </c>
      <c r="K38" s="301">
        <f>E38*J38</f>
        <v>0</v>
      </c>
      <c r="O38" s="293">
        <v>2</v>
      </c>
      <c r="AA38" s="262">
        <v>1</v>
      </c>
      <c r="AB38" s="262">
        <v>7</v>
      </c>
      <c r="AC38" s="262">
        <v>7</v>
      </c>
      <c r="AZ38" s="262">
        <v>2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1</v>
      </c>
      <c r="CB38" s="293">
        <v>7</v>
      </c>
    </row>
    <row r="39" spans="1:80">
      <c r="A39" s="294">
        <v>25</v>
      </c>
      <c r="B39" s="295" t="s">
        <v>2058</v>
      </c>
      <c r="C39" s="296" t="s">
        <v>2059</v>
      </c>
      <c r="D39" s="297" t="s">
        <v>194</v>
      </c>
      <c r="E39" s="298">
        <v>1</v>
      </c>
      <c r="F39" s="298">
        <v>0</v>
      </c>
      <c r="G39" s="299">
        <f>E39*F39</f>
        <v>0</v>
      </c>
      <c r="H39" s="300">
        <v>7.0000000000000001E-3</v>
      </c>
      <c r="I39" s="301">
        <f>E39*H39</f>
        <v>7.0000000000000001E-3</v>
      </c>
      <c r="J39" s="300">
        <v>0</v>
      </c>
      <c r="K39" s="301">
        <f>E39*J39</f>
        <v>0</v>
      </c>
      <c r="O39" s="293">
        <v>2</v>
      </c>
      <c r="AA39" s="262">
        <v>1</v>
      </c>
      <c r="AB39" s="262">
        <v>7</v>
      </c>
      <c r="AC39" s="262">
        <v>7</v>
      </c>
      <c r="AZ39" s="262">
        <v>2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1</v>
      </c>
      <c r="CB39" s="293">
        <v>7</v>
      </c>
    </row>
    <row r="40" spans="1:80">
      <c r="A40" s="294">
        <v>26</v>
      </c>
      <c r="B40" s="295" t="s">
        <v>2060</v>
      </c>
      <c r="C40" s="296" t="s">
        <v>2061</v>
      </c>
      <c r="D40" s="297" t="s">
        <v>194</v>
      </c>
      <c r="E40" s="298">
        <v>2</v>
      </c>
      <c r="F40" s="298">
        <v>0</v>
      </c>
      <c r="G40" s="299">
        <f>E40*F40</f>
        <v>0</v>
      </c>
      <c r="H40" s="300">
        <v>6.8000000000000005E-4</v>
      </c>
      <c r="I40" s="301">
        <f>E40*H40</f>
        <v>1.3600000000000001E-3</v>
      </c>
      <c r="J40" s="300">
        <v>0</v>
      </c>
      <c r="K40" s="301">
        <f>E40*J40</f>
        <v>0</v>
      </c>
      <c r="O40" s="293">
        <v>2</v>
      </c>
      <c r="AA40" s="262">
        <v>1</v>
      </c>
      <c r="AB40" s="262">
        <v>7</v>
      </c>
      <c r="AC40" s="262">
        <v>7</v>
      </c>
      <c r="AZ40" s="262">
        <v>2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1</v>
      </c>
      <c r="CB40" s="293">
        <v>7</v>
      </c>
    </row>
    <row r="41" spans="1:80">
      <c r="A41" s="294">
        <v>27</v>
      </c>
      <c r="B41" s="295" t="s">
        <v>2062</v>
      </c>
      <c r="C41" s="296" t="s">
        <v>2063</v>
      </c>
      <c r="D41" s="297" t="s">
        <v>194</v>
      </c>
      <c r="E41" s="298">
        <v>9</v>
      </c>
      <c r="F41" s="298">
        <v>0</v>
      </c>
      <c r="G41" s="299">
        <f>E41*F41</f>
        <v>0</v>
      </c>
      <c r="H41" s="300">
        <v>8.0999999999999996E-4</v>
      </c>
      <c r="I41" s="301">
        <f>E41*H41</f>
        <v>7.2899999999999996E-3</v>
      </c>
      <c r="J41" s="300">
        <v>0</v>
      </c>
      <c r="K41" s="301">
        <f>E41*J41</f>
        <v>0</v>
      </c>
      <c r="O41" s="293">
        <v>2</v>
      </c>
      <c r="AA41" s="262">
        <v>1</v>
      </c>
      <c r="AB41" s="262">
        <v>7</v>
      </c>
      <c r="AC41" s="262">
        <v>7</v>
      </c>
      <c r="AZ41" s="262">
        <v>2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1</v>
      </c>
      <c r="CB41" s="293">
        <v>7</v>
      </c>
    </row>
    <row r="42" spans="1:80">
      <c r="A42" s="294">
        <v>28</v>
      </c>
      <c r="B42" s="295" t="s">
        <v>2064</v>
      </c>
      <c r="C42" s="296" t="s">
        <v>2065</v>
      </c>
      <c r="D42" s="297" t="s">
        <v>194</v>
      </c>
      <c r="E42" s="298">
        <v>1</v>
      </c>
      <c r="F42" s="298">
        <v>0</v>
      </c>
      <c r="G42" s="299">
        <f>E42*F42</f>
        <v>0</v>
      </c>
      <c r="H42" s="300">
        <v>1.2600000000000001E-3</v>
      </c>
      <c r="I42" s="301">
        <f>E42*H42</f>
        <v>1.2600000000000001E-3</v>
      </c>
      <c r="J42" s="300">
        <v>0</v>
      </c>
      <c r="K42" s="301">
        <f>E42*J42</f>
        <v>0</v>
      </c>
      <c r="O42" s="293">
        <v>2</v>
      </c>
      <c r="AA42" s="262">
        <v>1</v>
      </c>
      <c r="AB42" s="262">
        <v>7</v>
      </c>
      <c r="AC42" s="262">
        <v>7</v>
      </c>
      <c r="AZ42" s="262">
        <v>2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1</v>
      </c>
      <c r="CB42" s="293">
        <v>7</v>
      </c>
    </row>
    <row r="43" spans="1:80" ht="22.5">
      <c r="A43" s="294">
        <v>29</v>
      </c>
      <c r="B43" s="295" t="s">
        <v>2066</v>
      </c>
      <c r="C43" s="296" t="s">
        <v>2067</v>
      </c>
      <c r="D43" s="297" t="s">
        <v>1468</v>
      </c>
      <c r="E43" s="298">
        <v>1</v>
      </c>
      <c r="F43" s="298">
        <v>0</v>
      </c>
      <c r="G43" s="299">
        <f>E43*F43</f>
        <v>0</v>
      </c>
      <c r="H43" s="300">
        <v>0</v>
      </c>
      <c r="I43" s="301">
        <f>E43*H43</f>
        <v>0</v>
      </c>
      <c r="J43" s="300">
        <v>0</v>
      </c>
      <c r="K43" s="301">
        <f>E43*J43</f>
        <v>0</v>
      </c>
      <c r="O43" s="293">
        <v>2</v>
      </c>
      <c r="AA43" s="262">
        <v>1</v>
      </c>
      <c r="AB43" s="262">
        <v>7</v>
      </c>
      <c r="AC43" s="262">
        <v>7</v>
      </c>
      <c r="AZ43" s="262">
        <v>2</v>
      </c>
      <c r="BA43" s="262">
        <f>IF(AZ43=1,G43,0)</f>
        <v>0</v>
      </c>
      <c r="BB43" s="262">
        <f>IF(AZ43=2,G43,0)</f>
        <v>0</v>
      </c>
      <c r="BC43" s="262">
        <f>IF(AZ43=3,G43,0)</f>
        <v>0</v>
      </c>
      <c r="BD43" s="262">
        <f>IF(AZ43=4,G43,0)</f>
        <v>0</v>
      </c>
      <c r="BE43" s="262">
        <f>IF(AZ43=5,G43,0)</f>
        <v>0</v>
      </c>
      <c r="CA43" s="293">
        <v>1</v>
      </c>
      <c r="CB43" s="293">
        <v>7</v>
      </c>
    </row>
    <row r="44" spans="1:80" ht="22.5">
      <c r="A44" s="294">
        <v>30</v>
      </c>
      <c r="B44" s="295" t="s">
        <v>2068</v>
      </c>
      <c r="C44" s="296" t="s">
        <v>2069</v>
      </c>
      <c r="D44" s="297" t="s">
        <v>1468</v>
      </c>
      <c r="E44" s="298">
        <v>1</v>
      </c>
      <c r="F44" s="298">
        <v>0</v>
      </c>
      <c r="G44" s="299">
        <f>E44*F44</f>
        <v>0</v>
      </c>
      <c r="H44" s="300">
        <v>2.8000000000000001E-2</v>
      </c>
      <c r="I44" s="301">
        <f>E44*H44</f>
        <v>2.8000000000000001E-2</v>
      </c>
      <c r="J44" s="300">
        <v>0</v>
      </c>
      <c r="K44" s="301">
        <f>E44*J44</f>
        <v>0</v>
      </c>
      <c r="O44" s="293">
        <v>2</v>
      </c>
      <c r="AA44" s="262">
        <v>1</v>
      </c>
      <c r="AB44" s="262">
        <v>7</v>
      </c>
      <c r="AC44" s="262">
        <v>7</v>
      </c>
      <c r="AZ44" s="262">
        <v>2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1</v>
      </c>
      <c r="CB44" s="293">
        <v>7</v>
      </c>
    </row>
    <row r="45" spans="1:80">
      <c r="A45" s="294">
        <v>31</v>
      </c>
      <c r="B45" s="295" t="s">
        <v>2070</v>
      </c>
      <c r="C45" s="296" t="s">
        <v>2071</v>
      </c>
      <c r="D45" s="297" t="s">
        <v>222</v>
      </c>
      <c r="E45" s="298">
        <v>159</v>
      </c>
      <c r="F45" s="298">
        <v>0</v>
      </c>
      <c r="G45" s="299">
        <f>E45*F45</f>
        <v>0</v>
      </c>
      <c r="H45" s="300">
        <v>0</v>
      </c>
      <c r="I45" s="301">
        <f>E45*H45</f>
        <v>0</v>
      </c>
      <c r="J45" s="300">
        <v>0</v>
      </c>
      <c r="K45" s="301">
        <f>E45*J45</f>
        <v>0</v>
      </c>
      <c r="O45" s="293">
        <v>2</v>
      </c>
      <c r="AA45" s="262">
        <v>1</v>
      </c>
      <c r="AB45" s="262">
        <v>7</v>
      </c>
      <c r="AC45" s="262">
        <v>7</v>
      </c>
      <c r="AZ45" s="262">
        <v>2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1</v>
      </c>
      <c r="CB45" s="293">
        <v>7</v>
      </c>
    </row>
    <row r="46" spans="1:80">
      <c r="A46" s="294">
        <v>32</v>
      </c>
      <c r="B46" s="295" t="s">
        <v>2072</v>
      </c>
      <c r="C46" s="296" t="s">
        <v>2073</v>
      </c>
      <c r="D46" s="297" t="s">
        <v>222</v>
      </c>
      <c r="E46" s="298">
        <v>159</v>
      </c>
      <c r="F46" s="298">
        <v>0</v>
      </c>
      <c r="G46" s="299">
        <f>E46*F46</f>
        <v>0</v>
      </c>
      <c r="H46" s="300">
        <v>1.0000000000000001E-5</v>
      </c>
      <c r="I46" s="301">
        <f>E46*H46</f>
        <v>1.5900000000000001E-3</v>
      </c>
      <c r="J46" s="300">
        <v>0</v>
      </c>
      <c r="K46" s="301">
        <f>E46*J46</f>
        <v>0</v>
      </c>
      <c r="O46" s="293">
        <v>2</v>
      </c>
      <c r="AA46" s="262">
        <v>1</v>
      </c>
      <c r="AB46" s="262">
        <v>7</v>
      </c>
      <c r="AC46" s="262">
        <v>7</v>
      </c>
      <c r="AZ46" s="262">
        <v>2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1</v>
      </c>
      <c r="CB46" s="293">
        <v>7</v>
      </c>
    </row>
    <row r="47" spans="1:80">
      <c r="A47" s="294">
        <v>33</v>
      </c>
      <c r="B47" s="295" t="s">
        <v>2074</v>
      </c>
      <c r="C47" s="296" t="s">
        <v>2075</v>
      </c>
      <c r="D47" s="297" t="s">
        <v>2076</v>
      </c>
      <c r="E47" s="298">
        <v>1</v>
      </c>
      <c r="F47" s="298">
        <v>0</v>
      </c>
      <c r="G47" s="299">
        <f>E47*F47</f>
        <v>0</v>
      </c>
      <c r="H47" s="300">
        <v>1.1990000000000001E-2</v>
      </c>
      <c r="I47" s="301">
        <f>E47*H47</f>
        <v>1.1990000000000001E-2</v>
      </c>
      <c r="J47" s="300">
        <v>0</v>
      </c>
      <c r="K47" s="301">
        <f>E47*J47</f>
        <v>0</v>
      </c>
      <c r="O47" s="293">
        <v>2</v>
      </c>
      <c r="AA47" s="262">
        <v>1</v>
      </c>
      <c r="AB47" s="262">
        <v>7</v>
      </c>
      <c r="AC47" s="262">
        <v>7</v>
      </c>
      <c r="AZ47" s="262">
        <v>2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1</v>
      </c>
      <c r="CB47" s="293">
        <v>7</v>
      </c>
    </row>
    <row r="48" spans="1:80" ht="22.5">
      <c r="A48" s="294">
        <v>34</v>
      </c>
      <c r="B48" s="295" t="s">
        <v>2077</v>
      </c>
      <c r="C48" s="296" t="s">
        <v>2078</v>
      </c>
      <c r="D48" s="297" t="s">
        <v>222</v>
      </c>
      <c r="E48" s="298">
        <v>44</v>
      </c>
      <c r="F48" s="298">
        <v>0</v>
      </c>
      <c r="G48" s="299">
        <f>E48*F48</f>
        <v>0</v>
      </c>
      <c r="H48" s="300">
        <v>1.1199999999999999E-3</v>
      </c>
      <c r="I48" s="301">
        <f>E48*H48</f>
        <v>4.9279999999999997E-2</v>
      </c>
      <c r="J48" s="300">
        <v>0</v>
      </c>
      <c r="K48" s="301">
        <f>E48*J48</f>
        <v>0</v>
      </c>
      <c r="O48" s="293">
        <v>2</v>
      </c>
      <c r="AA48" s="262">
        <v>2</v>
      </c>
      <c r="AB48" s="262">
        <v>7</v>
      </c>
      <c r="AC48" s="262">
        <v>7</v>
      </c>
      <c r="AZ48" s="262">
        <v>2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2</v>
      </c>
      <c r="CB48" s="293">
        <v>7</v>
      </c>
    </row>
    <row r="49" spans="1:80" ht="22.5">
      <c r="A49" s="294">
        <v>35</v>
      </c>
      <c r="B49" s="295" t="s">
        <v>2079</v>
      </c>
      <c r="C49" s="296" t="s">
        <v>2080</v>
      </c>
      <c r="D49" s="297" t="s">
        <v>100</v>
      </c>
      <c r="E49" s="298">
        <v>1</v>
      </c>
      <c r="F49" s="298">
        <v>0</v>
      </c>
      <c r="G49" s="299">
        <f>E49*F49</f>
        <v>0</v>
      </c>
      <c r="H49" s="300">
        <v>4.4999999999999997E-3</v>
      </c>
      <c r="I49" s="301">
        <f>E49*H49</f>
        <v>4.4999999999999997E-3</v>
      </c>
      <c r="J49" s="300"/>
      <c r="K49" s="301">
        <f>E49*J49</f>
        <v>0</v>
      </c>
      <c r="O49" s="293">
        <v>2</v>
      </c>
      <c r="AA49" s="262">
        <v>3</v>
      </c>
      <c r="AB49" s="262">
        <v>0</v>
      </c>
      <c r="AC49" s="262" t="s">
        <v>2079</v>
      </c>
      <c r="AZ49" s="262">
        <v>2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3</v>
      </c>
      <c r="CB49" s="293">
        <v>0</v>
      </c>
    </row>
    <row r="50" spans="1:80" ht="22.5">
      <c r="A50" s="294">
        <v>36</v>
      </c>
      <c r="B50" s="295" t="s">
        <v>2081</v>
      </c>
      <c r="C50" s="296" t="s">
        <v>2082</v>
      </c>
      <c r="D50" s="297" t="s">
        <v>100</v>
      </c>
      <c r="E50" s="298">
        <v>1</v>
      </c>
      <c r="F50" s="298">
        <v>0</v>
      </c>
      <c r="G50" s="299">
        <f>E50*F50</f>
        <v>0</v>
      </c>
      <c r="H50" s="300">
        <v>3.3E-3</v>
      </c>
      <c r="I50" s="301">
        <f>E50*H50</f>
        <v>3.3E-3</v>
      </c>
      <c r="J50" s="300"/>
      <c r="K50" s="301">
        <f>E50*J50</f>
        <v>0</v>
      </c>
      <c r="O50" s="293">
        <v>2</v>
      </c>
      <c r="AA50" s="262">
        <v>3</v>
      </c>
      <c r="AB50" s="262">
        <v>0</v>
      </c>
      <c r="AC50" s="262" t="s">
        <v>2081</v>
      </c>
      <c r="AZ50" s="262">
        <v>2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3</v>
      </c>
      <c r="CB50" s="293">
        <v>0</v>
      </c>
    </row>
    <row r="51" spans="1:80" ht="22.5">
      <c r="A51" s="294">
        <v>37</v>
      </c>
      <c r="B51" s="295" t="s">
        <v>2083</v>
      </c>
      <c r="C51" s="296" t="s">
        <v>2084</v>
      </c>
      <c r="D51" s="297" t="s">
        <v>100</v>
      </c>
      <c r="E51" s="298">
        <v>1</v>
      </c>
      <c r="F51" s="298">
        <v>0</v>
      </c>
      <c r="G51" s="299">
        <f>E51*F51</f>
        <v>0</v>
      </c>
      <c r="H51" s="300">
        <v>2.5999999999999999E-3</v>
      </c>
      <c r="I51" s="301">
        <f>E51*H51</f>
        <v>2.5999999999999999E-3</v>
      </c>
      <c r="J51" s="300"/>
      <c r="K51" s="301">
        <f>E51*J51</f>
        <v>0</v>
      </c>
      <c r="O51" s="293">
        <v>2</v>
      </c>
      <c r="AA51" s="262">
        <v>3</v>
      </c>
      <c r="AB51" s="262">
        <v>0</v>
      </c>
      <c r="AC51" s="262" t="s">
        <v>2083</v>
      </c>
      <c r="AZ51" s="262">
        <v>2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3</v>
      </c>
      <c r="CB51" s="293">
        <v>0</v>
      </c>
    </row>
    <row r="52" spans="1:80" ht="33.75">
      <c r="A52" s="294">
        <v>38</v>
      </c>
      <c r="B52" s="295" t="s">
        <v>2085</v>
      </c>
      <c r="C52" s="296" t="s">
        <v>2086</v>
      </c>
      <c r="D52" s="297" t="s">
        <v>100</v>
      </c>
      <c r="E52" s="298">
        <v>1</v>
      </c>
      <c r="F52" s="298">
        <v>0</v>
      </c>
      <c r="G52" s="299">
        <f>E52*F52</f>
        <v>0</v>
      </c>
      <c r="H52" s="300">
        <v>6.4000000000000003E-3</v>
      </c>
      <c r="I52" s="301">
        <f>E52*H52</f>
        <v>6.4000000000000003E-3</v>
      </c>
      <c r="J52" s="300"/>
      <c r="K52" s="301">
        <f>E52*J52</f>
        <v>0</v>
      </c>
      <c r="O52" s="293">
        <v>2</v>
      </c>
      <c r="AA52" s="262">
        <v>3</v>
      </c>
      <c r="AB52" s="262">
        <v>0</v>
      </c>
      <c r="AC52" s="262" t="s">
        <v>2085</v>
      </c>
      <c r="AZ52" s="262">
        <v>2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3</v>
      </c>
      <c r="CB52" s="293">
        <v>0</v>
      </c>
    </row>
    <row r="53" spans="1:80">
      <c r="A53" s="294">
        <v>39</v>
      </c>
      <c r="B53" s="295" t="s">
        <v>2087</v>
      </c>
      <c r="C53" s="296" t="s">
        <v>2088</v>
      </c>
      <c r="D53" s="297" t="s">
        <v>100</v>
      </c>
      <c r="E53" s="298">
        <v>1</v>
      </c>
      <c r="F53" s="298">
        <v>0</v>
      </c>
      <c r="G53" s="299">
        <f>E53*F53</f>
        <v>0</v>
      </c>
      <c r="H53" s="300">
        <v>1.64E-3</v>
      </c>
      <c r="I53" s="301">
        <f>E53*H53</f>
        <v>1.64E-3</v>
      </c>
      <c r="J53" s="300"/>
      <c r="K53" s="301">
        <f>E53*J53</f>
        <v>0</v>
      </c>
      <c r="O53" s="293">
        <v>2</v>
      </c>
      <c r="AA53" s="262">
        <v>3</v>
      </c>
      <c r="AB53" s="262">
        <v>0</v>
      </c>
      <c r="AC53" s="262" t="s">
        <v>2087</v>
      </c>
      <c r="AZ53" s="262">
        <v>2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3</v>
      </c>
      <c r="CB53" s="293">
        <v>0</v>
      </c>
    </row>
    <row r="54" spans="1:80">
      <c r="A54" s="294">
        <v>40</v>
      </c>
      <c r="B54" s="295" t="s">
        <v>2089</v>
      </c>
      <c r="C54" s="296" t="s">
        <v>2090</v>
      </c>
      <c r="D54" s="297" t="s">
        <v>151</v>
      </c>
      <c r="E54" s="298">
        <v>0.33372000000000002</v>
      </c>
      <c r="F54" s="298">
        <v>0</v>
      </c>
      <c r="G54" s="299">
        <f>E54*F54</f>
        <v>0</v>
      </c>
      <c r="H54" s="300">
        <v>0</v>
      </c>
      <c r="I54" s="301">
        <f>E54*H54</f>
        <v>0</v>
      </c>
      <c r="J54" s="300"/>
      <c r="K54" s="301">
        <f>E54*J54</f>
        <v>0</v>
      </c>
      <c r="O54" s="293">
        <v>2</v>
      </c>
      <c r="AA54" s="262">
        <v>7</v>
      </c>
      <c r="AB54" s="262">
        <v>1001</v>
      </c>
      <c r="AC54" s="262">
        <v>5</v>
      </c>
      <c r="AZ54" s="262">
        <v>2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7</v>
      </c>
      <c r="CB54" s="293">
        <v>1001</v>
      </c>
    </row>
    <row r="55" spans="1:80">
      <c r="A55" s="313"/>
      <c r="B55" s="314" t="s">
        <v>101</v>
      </c>
      <c r="C55" s="315" t="s">
        <v>679</v>
      </c>
      <c r="D55" s="316"/>
      <c r="E55" s="317"/>
      <c r="F55" s="318"/>
      <c r="G55" s="319">
        <f>SUM(G33:G54)</f>
        <v>0</v>
      </c>
      <c r="H55" s="320"/>
      <c r="I55" s="321">
        <f>SUM(I33:I54)</f>
        <v>0.38300000000000001</v>
      </c>
      <c r="J55" s="320"/>
      <c r="K55" s="321">
        <f>SUM(K33:K54)</f>
        <v>0</v>
      </c>
      <c r="O55" s="293">
        <v>4</v>
      </c>
      <c r="BA55" s="322">
        <f>SUM(BA33:BA54)</f>
        <v>0</v>
      </c>
      <c r="BB55" s="322">
        <f>SUM(BB33:BB54)</f>
        <v>0</v>
      </c>
      <c r="BC55" s="322">
        <f>SUM(BC33:BC54)</f>
        <v>0</v>
      </c>
      <c r="BD55" s="322">
        <f>SUM(BD33:BD54)</f>
        <v>0</v>
      </c>
      <c r="BE55" s="322">
        <f>SUM(BE33:BE54)</f>
        <v>0</v>
      </c>
    </row>
    <row r="56" spans="1:80">
      <c r="A56" s="283" t="s">
        <v>97</v>
      </c>
      <c r="B56" s="284" t="s">
        <v>2091</v>
      </c>
      <c r="C56" s="285" t="s">
        <v>2092</v>
      </c>
      <c r="D56" s="286"/>
      <c r="E56" s="287"/>
      <c r="F56" s="287"/>
      <c r="G56" s="288"/>
      <c r="H56" s="289"/>
      <c r="I56" s="290"/>
      <c r="J56" s="291"/>
      <c r="K56" s="292"/>
      <c r="O56" s="293">
        <v>1</v>
      </c>
    </row>
    <row r="57" spans="1:80">
      <c r="A57" s="294">
        <v>41</v>
      </c>
      <c r="B57" s="295" t="s">
        <v>2094</v>
      </c>
      <c r="C57" s="296" t="s">
        <v>2095</v>
      </c>
      <c r="D57" s="297" t="s">
        <v>194</v>
      </c>
      <c r="E57" s="298">
        <v>5</v>
      </c>
      <c r="F57" s="298">
        <v>0</v>
      </c>
      <c r="G57" s="299">
        <f>E57*F57</f>
        <v>0</v>
      </c>
      <c r="H57" s="300">
        <v>0</v>
      </c>
      <c r="I57" s="301">
        <f>E57*H57</f>
        <v>0</v>
      </c>
      <c r="J57" s="300">
        <v>0</v>
      </c>
      <c r="K57" s="301">
        <f>E57*J57</f>
        <v>0</v>
      </c>
      <c r="O57" s="293">
        <v>2</v>
      </c>
      <c r="AA57" s="262">
        <v>1</v>
      </c>
      <c r="AB57" s="262">
        <v>7</v>
      </c>
      <c r="AC57" s="262">
        <v>7</v>
      </c>
      <c r="AZ57" s="262">
        <v>2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1</v>
      </c>
      <c r="CB57" s="293">
        <v>7</v>
      </c>
    </row>
    <row r="58" spans="1:80">
      <c r="A58" s="294">
        <v>42</v>
      </c>
      <c r="B58" s="295" t="s">
        <v>2096</v>
      </c>
      <c r="C58" s="296" t="s">
        <v>2097</v>
      </c>
      <c r="D58" s="297" t="s">
        <v>222</v>
      </c>
      <c r="E58" s="298">
        <v>68</v>
      </c>
      <c r="F58" s="298">
        <v>0</v>
      </c>
      <c r="G58" s="299">
        <f>E58*F58</f>
        <v>0</v>
      </c>
      <c r="H58" s="300">
        <v>0</v>
      </c>
      <c r="I58" s="301">
        <f>E58*H58</f>
        <v>0</v>
      </c>
      <c r="J58" s="300">
        <v>0</v>
      </c>
      <c r="K58" s="301">
        <f>E58*J58</f>
        <v>0</v>
      </c>
      <c r="O58" s="293">
        <v>2</v>
      </c>
      <c r="AA58" s="262">
        <v>1</v>
      </c>
      <c r="AB58" s="262">
        <v>7</v>
      </c>
      <c r="AC58" s="262">
        <v>7</v>
      </c>
      <c r="AZ58" s="262">
        <v>2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1</v>
      </c>
      <c r="CB58" s="293">
        <v>7</v>
      </c>
    </row>
    <row r="59" spans="1:80">
      <c r="A59" s="294">
        <v>43</v>
      </c>
      <c r="B59" s="295" t="s">
        <v>2098</v>
      </c>
      <c r="C59" s="296" t="s">
        <v>2099</v>
      </c>
      <c r="D59" s="297" t="s">
        <v>194</v>
      </c>
      <c r="E59" s="298">
        <v>5</v>
      </c>
      <c r="F59" s="298">
        <v>0</v>
      </c>
      <c r="G59" s="299">
        <f>E59*F59</f>
        <v>0</v>
      </c>
      <c r="H59" s="300">
        <v>6.6E-4</v>
      </c>
      <c r="I59" s="301">
        <f>E59*H59</f>
        <v>3.3E-3</v>
      </c>
      <c r="J59" s="300">
        <v>0</v>
      </c>
      <c r="K59" s="301">
        <f>E59*J59</f>
        <v>0</v>
      </c>
      <c r="O59" s="293">
        <v>2</v>
      </c>
      <c r="AA59" s="262">
        <v>1</v>
      </c>
      <c r="AB59" s="262">
        <v>7</v>
      </c>
      <c r="AC59" s="262">
        <v>7</v>
      </c>
      <c r="AZ59" s="262">
        <v>2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1</v>
      </c>
      <c r="CB59" s="293">
        <v>7</v>
      </c>
    </row>
    <row r="60" spans="1:80">
      <c r="A60" s="294">
        <v>44</v>
      </c>
      <c r="B60" s="295" t="s">
        <v>2100</v>
      </c>
      <c r="C60" s="296" t="s">
        <v>2101</v>
      </c>
      <c r="D60" s="297" t="s">
        <v>194</v>
      </c>
      <c r="E60" s="298">
        <v>1</v>
      </c>
      <c r="F60" s="298">
        <v>0</v>
      </c>
      <c r="G60" s="299">
        <f>E60*F60</f>
        <v>0</v>
      </c>
      <c r="H60" s="300">
        <v>8.9999999999999998E-4</v>
      </c>
      <c r="I60" s="301">
        <f>E60*H60</f>
        <v>8.9999999999999998E-4</v>
      </c>
      <c r="J60" s="300">
        <v>0</v>
      </c>
      <c r="K60" s="301">
        <f>E60*J60</f>
        <v>0</v>
      </c>
      <c r="O60" s="293">
        <v>2</v>
      </c>
      <c r="AA60" s="262">
        <v>1</v>
      </c>
      <c r="AB60" s="262">
        <v>7</v>
      </c>
      <c r="AC60" s="262">
        <v>7</v>
      </c>
      <c r="AZ60" s="262">
        <v>2</v>
      </c>
      <c r="BA60" s="262">
        <f>IF(AZ60=1,G60,0)</f>
        <v>0</v>
      </c>
      <c r="BB60" s="262">
        <f>IF(AZ60=2,G60,0)</f>
        <v>0</v>
      </c>
      <c r="BC60" s="262">
        <f>IF(AZ60=3,G60,0)</f>
        <v>0</v>
      </c>
      <c r="BD60" s="262">
        <f>IF(AZ60=4,G60,0)</f>
        <v>0</v>
      </c>
      <c r="BE60" s="262">
        <f>IF(AZ60=5,G60,0)</f>
        <v>0</v>
      </c>
      <c r="CA60" s="293">
        <v>1</v>
      </c>
      <c r="CB60" s="293">
        <v>7</v>
      </c>
    </row>
    <row r="61" spans="1:80">
      <c r="A61" s="294">
        <v>45</v>
      </c>
      <c r="B61" s="295" t="s">
        <v>2102</v>
      </c>
      <c r="C61" s="296" t="s">
        <v>2103</v>
      </c>
      <c r="D61" s="297" t="s">
        <v>194</v>
      </c>
      <c r="E61" s="298">
        <v>1</v>
      </c>
      <c r="F61" s="298">
        <v>0</v>
      </c>
      <c r="G61" s="299">
        <f>E61*F61</f>
        <v>0</v>
      </c>
      <c r="H61" s="300">
        <v>3.0000000000000001E-5</v>
      </c>
      <c r="I61" s="301">
        <f>E61*H61</f>
        <v>3.0000000000000001E-5</v>
      </c>
      <c r="J61" s="300">
        <v>0</v>
      </c>
      <c r="K61" s="301">
        <f>E61*J61</f>
        <v>0</v>
      </c>
      <c r="O61" s="293">
        <v>2</v>
      </c>
      <c r="AA61" s="262">
        <v>1</v>
      </c>
      <c r="AB61" s="262">
        <v>7</v>
      </c>
      <c r="AC61" s="262">
        <v>7</v>
      </c>
      <c r="AZ61" s="262">
        <v>2</v>
      </c>
      <c r="BA61" s="262">
        <f>IF(AZ61=1,G61,0)</f>
        <v>0</v>
      </c>
      <c r="BB61" s="262">
        <f>IF(AZ61=2,G61,0)</f>
        <v>0</v>
      </c>
      <c r="BC61" s="262">
        <f>IF(AZ61=3,G61,0)</f>
        <v>0</v>
      </c>
      <c r="BD61" s="262">
        <f>IF(AZ61=4,G61,0)</f>
        <v>0</v>
      </c>
      <c r="BE61" s="262">
        <f>IF(AZ61=5,G61,0)</f>
        <v>0</v>
      </c>
      <c r="CA61" s="293">
        <v>1</v>
      </c>
      <c r="CB61" s="293">
        <v>7</v>
      </c>
    </row>
    <row r="62" spans="1:80">
      <c r="A62" s="294">
        <v>46</v>
      </c>
      <c r="B62" s="295" t="s">
        <v>2104</v>
      </c>
      <c r="C62" s="296" t="s">
        <v>2105</v>
      </c>
      <c r="D62" s="297" t="s">
        <v>222</v>
      </c>
      <c r="E62" s="298">
        <v>8</v>
      </c>
      <c r="F62" s="298">
        <v>0</v>
      </c>
      <c r="G62" s="299">
        <f>E62*F62</f>
        <v>0</v>
      </c>
      <c r="H62" s="300">
        <v>1.2789999999999999E-2</v>
      </c>
      <c r="I62" s="301">
        <f>E62*H62</f>
        <v>0.10231999999999999</v>
      </c>
      <c r="J62" s="300">
        <v>0</v>
      </c>
      <c r="K62" s="301">
        <f>E62*J62</f>
        <v>0</v>
      </c>
      <c r="O62" s="293">
        <v>2</v>
      </c>
      <c r="AA62" s="262">
        <v>2</v>
      </c>
      <c r="AB62" s="262">
        <v>0</v>
      </c>
      <c r="AC62" s="262">
        <v>0</v>
      </c>
      <c r="AZ62" s="262">
        <v>2</v>
      </c>
      <c r="BA62" s="262">
        <f>IF(AZ62=1,G62,0)</f>
        <v>0</v>
      </c>
      <c r="BB62" s="262">
        <f>IF(AZ62=2,G62,0)</f>
        <v>0</v>
      </c>
      <c r="BC62" s="262">
        <f>IF(AZ62=3,G62,0)</f>
        <v>0</v>
      </c>
      <c r="BD62" s="262">
        <f>IF(AZ62=4,G62,0)</f>
        <v>0</v>
      </c>
      <c r="BE62" s="262">
        <f>IF(AZ62=5,G62,0)</f>
        <v>0</v>
      </c>
      <c r="CA62" s="293">
        <v>2</v>
      </c>
      <c r="CB62" s="293">
        <v>0</v>
      </c>
    </row>
    <row r="63" spans="1:80" ht="22.5">
      <c r="A63" s="294">
        <v>47</v>
      </c>
      <c r="B63" s="295" t="s">
        <v>2106</v>
      </c>
      <c r="C63" s="296" t="s">
        <v>2107</v>
      </c>
      <c r="D63" s="297" t="s">
        <v>100</v>
      </c>
      <c r="E63" s="298">
        <v>1</v>
      </c>
      <c r="F63" s="298">
        <v>0</v>
      </c>
      <c r="G63" s="299">
        <f>E63*F63</f>
        <v>0</v>
      </c>
      <c r="H63" s="300">
        <v>4.3E-3</v>
      </c>
      <c r="I63" s="301">
        <f>E63*H63</f>
        <v>4.3E-3</v>
      </c>
      <c r="J63" s="300"/>
      <c r="K63" s="301">
        <f>E63*J63</f>
        <v>0</v>
      </c>
      <c r="O63" s="293">
        <v>2</v>
      </c>
      <c r="AA63" s="262">
        <v>3</v>
      </c>
      <c r="AB63" s="262">
        <v>0</v>
      </c>
      <c r="AC63" s="262" t="s">
        <v>2106</v>
      </c>
      <c r="AZ63" s="262">
        <v>2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3</v>
      </c>
      <c r="CB63" s="293">
        <v>0</v>
      </c>
    </row>
    <row r="64" spans="1:80">
      <c r="A64" s="294">
        <v>48</v>
      </c>
      <c r="B64" s="295" t="s">
        <v>2108</v>
      </c>
      <c r="C64" s="296" t="s">
        <v>2109</v>
      </c>
      <c r="D64" s="297" t="s">
        <v>100</v>
      </c>
      <c r="E64" s="298">
        <v>1</v>
      </c>
      <c r="F64" s="298">
        <v>0</v>
      </c>
      <c r="G64" s="299">
        <f>E64*F64</f>
        <v>0</v>
      </c>
      <c r="H64" s="300">
        <v>1.6000000000000001E-3</v>
      </c>
      <c r="I64" s="301">
        <f>E64*H64</f>
        <v>1.6000000000000001E-3</v>
      </c>
      <c r="J64" s="300"/>
      <c r="K64" s="301">
        <f>E64*J64</f>
        <v>0</v>
      </c>
      <c r="O64" s="293">
        <v>2</v>
      </c>
      <c r="AA64" s="262">
        <v>3</v>
      </c>
      <c r="AB64" s="262">
        <v>0</v>
      </c>
      <c r="AC64" s="262" t="s">
        <v>2108</v>
      </c>
      <c r="AZ64" s="262">
        <v>2</v>
      </c>
      <c r="BA64" s="262">
        <f>IF(AZ64=1,G64,0)</f>
        <v>0</v>
      </c>
      <c r="BB64" s="262">
        <f>IF(AZ64=2,G64,0)</f>
        <v>0</v>
      </c>
      <c r="BC64" s="262">
        <f>IF(AZ64=3,G64,0)</f>
        <v>0</v>
      </c>
      <c r="BD64" s="262">
        <f>IF(AZ64=4,G64,0)</f>
        <v>0</v>
      </c>
      <c r="BE64" s="262">
        <f>IF(AZ64=5,G64,0)</f>
        <v>0</v>
      </c>
      <c r="CA64" s="293">
        <v>3</v>
      </c>
      <c r="CB64" s="293">
        <v>0</v>
      </c>
    </row>
    <row r="65" spans="1:80">
      <c r="A65" s="294">
        <v>49</v>
      </c>
      <c r="B65" s="295" t="s">
        <v>2110</v>
      </c>
      <c r="C65" s="296" t="s">
        <v>2111</v>
      </c>
      <c r="D65" s="297" t="s">
        <v>151</v>
      </c>
      <c r="E65" s="298">
        <v>1.013E-2</v>
      </c>
      <c r="F65" s="298">
        <v>0</v>
      </c>
      <c r="G65" s="299">
        <f>E65*F65</f>
        <v>0</v>
      </c>
      <c r="H65" s="300">
        <v>0</v>
      </c>
      <c r="I65" s="301">
        <f>E65*H65</f>
        <v>0</v>
      </c>
      <c r="J65" s="300"/>
      <c r="K65" s="301">
        <f>E65*J65</f>
        <v>0</v>
      </c>
      <c r="O65" s="293">
        <v>2</v>
      </c>
      <c r="AA65" s="262">
        <v>7</v>
      </c>
      <c r="AB65" s="262">
        <v>1001</v>
      </c>
      <c r="AC65" s="262">
        <v>5</v>
      </c>
      <c r="AZ65" s="262">
        <v>2</v>
      </c>
      <c r="BA65" s="262">
        <f>IF(AZ65=1,G65,0)</f>
        <v>0</v>
      </c>
      <c r="BB65" s="262">
        <f>IF(AZ65=2,G65,0)</f>
        <v>0</v>
      </c>
      <c r="BC65" s="262">
        <f>IF(AZ65=3,G65,0)</f>
        <v>0</v>
      </c>
      <c r="BD65" s="262">
        <f>IF(AZ65=4,G65,0)</f>
        <v>0</v>
      </c>
      <c r="BE65" s="262">
        <f>IF(AZ65=5,G65,0)</f>
        <v>0</v>
      </c>
      <c r="CA65" s="293">
        <v>7</v>
      </c>
      <c r="CB65" s="293">
        <v>1001</v>
      </c>
    </row>
    <row r="66" spans="1:80">
      <c r="A66" s="294">
        <v>50</v>
      </c>
      <c r="B66" s="295" t="s">
        <v>2112</v>
      </c>
      <c r="C66" s="296" t="s">
        <v>2113</v>
      </c>
      <c r="D66" s="297" t="s">
        <v>222</v>
      </c>
      <c r="E66" s="298">
        <v>68</v>
      </c>
      <c r="F66" s="298">
        <v>0</v>
      </c>
      <c r="G66" s="299">
        <f>E66*F66</f>
        <v>0</v>
      </c>
      <c r="H66" s="300">
        <v>0</v>
      </c>
      <c r="I66" s="301">
        <f>E66*H66</f>
        <v>0</v>
      </c>
      <c r="J66" s="300"/>
      <c r="K66" s="301">
        <f>E66*J66</f>
        <v>0</v>
      </c>
      <c r="O66" s="293">
        <v>2</v>
      </c>
      <c r="AA66" s="262">
        <v>10</v>
      </c>
      <c r="AB66" s="262">
        <v>7</v>
      </c>
      <c r="AC66" s="262">
        <v>8</v>
      </c>
      <c r="AZ66" s="262">
        <v>5</v>
      </c>
      <c r="BA66" s="262">
        <f>IF(AZ66=1,G66,0)</f>
        <v>0</v>
      </c>
      <c r="BB66" s="262">
        <f>IF(AZ66=2,G66,0)</f>
        <v>0</v>
      </c>
      <c r="BC66" s="262">
        <f>IF(AZ66=3,G66,0)</f>
        <v>0</v>
      </c>
      <c r="BD66" s="262">
        <f>IF(AZ66=4,G66,0)</f>
        <v>0</v>
      </c>
      <c r="BE66" s="262">
        <f>IF(AZ66=5,G66,0)</f>
        <v>0</v>
      </c>
      <c r="CA66" s="293">
        <v>10</v>
      </c>
      <c r="CB66" s="293">
        <v>7</v>
      </c>
    </row>
    <row r="67" spans="1:80">
      <c r="A67" s="294">
        <v>51</v>
      </c>
      <c r="B67" s="295" t="s">
        <v>2114</v>
      </c>
      <c r="C67" s="296" t="s">
        <v>2115</v>
      </c>
      <c r="D67" s="297" t="s">
        <v>164</v>
      </c>
      <c r="E67" s="298">
        <v>8</v>
      </c>
      <c r="F67" s="298">
        <v>0</v>
      </c>
      <c r="G67" s="299">
        <f>E67*F67</f>
        <v>0</v>
      </c>
      <c r="H67" s="300">
        <v>0</v>
      </c>
      <c r="I67" s="301">
        <f>E67*H67</f>
        <v>0</v>
      </c>
      <c r="J67" s="300"/>
      <c r="K67" s="301">
        <f>E67*J67</f>
        <v>0</v>
      </c>
      <c r="O67" s="293">
        <v>2</v>
      </c>
      <c r="AA67" s="262">
        <v>10</v>
      </c>
      <c r="AB67" s="262">
        <v>0</v>
      </c>
      <c r="AC67" s="262">
        <v>8</v>
      </c>
      <c r="AZ67" s="262">
        <v>5</v>
      </c>
      <c r="BA67" s="262">
        <f>IF(AZ67=1,G67,0)</f>
        <v>0</v>
      </c>
      <c r="BB67" s="262">
        <f>IF(AZ67=2,G67,0)</f>
        <v>0</v>
      </c>
      <c r="BC67" s="262">
        <f>IF(AZ67=3,G67,0)</f>
        <v>0</v>
      </c>
      <c r="BD67" s="262">
        <f>IF(AZ67=4,G67,0)</f>
        <v>0</v>
      </c>
      <c r="BE67" s="262">
        <f>IF(AZ67=5,G67,0)</f>
        <v>0</v>
      </c>
      <c r="CA67" s="293">
        <v>10</v>
      </c>
      <c r="CB67" s="293">
        <v>0</v>
      </c>
    </row>
    <row r="68" spans="1:80">
      <c r="A68" s="313"/>
      <c r="B68" s="314" t="s">
        <v>101</v>
      </c>
      <c r="C68" s="315" t="s">
        <v>2093</v>
      </c>
      <c r="D68" s="316"/>
      <c r="E68" s="317"/>
      <c r="F68" s="318"/>
      <c r="G68" s="319">
        <f>SUM(G56:G67)</f>
        <v>0</v>
      </c>
      <c r="H68" s="320"/>
      <c r="I68" s="321">
        <f>SUM(I56:I67)</f>
        <v>0.11244999999999999</v>
      </c>
      <c r="J68" s="320"/>
      <c r="K68" s="321">
        <f>SUM(K56:K67)</f>
        <v>0</v>
      </c>
      <c r="O68" s="293">
        <v>4</v>
      </c>
      <c r="BA68" s="322">
        <f>SUM(BA56:BA67)</f>
        <v>0</v>
      </c>
      <c r="BB68" s="322">
        <f>SUM(BB56:BB67)</f>
        <v>0</v>
      </c>
      <c r="BC68" s="322">
        <f>SUM(BC56:BC67)</f>
        <v>0</v>
      </c>
      <c r="BD68" s="322">
        <f>SUM(BD56:BD67)</f>
        <v>0</v>
      </c>
      <c r="BE68" s="322">
        <f>SUM(BE56:BE67)</f>
        <v>0</v>
      </c>
    </row>
    <row r="69" spans="1:80">
      <c r="A69" s="283" t="s">
        <v>97</v>
      </c>
      <c r="B69" s="284" t="s">
        <v>2116</v>
      </c>
      <c r="C69" s="285" t="s">
        <v>2117</v>
      </c>
      <c r="D69" s="286"/>
      <c r="E69" s="287"/>
      <c r="F69" s="287"/>
      <c r="G69" s="288"/>
      <c r="H69" s="289"/>
      <c r="I69" s="290"/>
      <c r="J69" s="291"/>
      <c r="K69" s="292"/>
      <c r="O69" s="293">
        <v>1</v>
      </c>
    </row>
    <row r="70" spans="1:80" ht="22.5">
      <c r="A70" s="294">
        <v>52</v>
      </c>
      <c r="B70" s="295" t="s">
        <v>2119</v>
      </c>
      <c r="C70" s="296" t="s">
        <v>2120</v>
      </c>
      <c r="D70" s="297" t="s">
        <v>2076</v>
      </c>
      <c r="E70" s="298">
        <v>1</v>
      </c>
      <c r="F70" s="298">
        <v>0</v>
      </c>
      <c r="G70" s="299">
        <f>E70*F70</f>
        <v>0</v>
      </c>
      <c r="H70" s="300">
        <v>1.7590000000000001E-2</v>
      </c>
      <c r="I70" s="301">
        <f>E70*H70</f>
        <v>1.7590000000000001E-2</v>
      </c>
      <c r="J70" s="300">
        <v>0</v>
      </c>
      <c r="K70" s="301">
        <f>E70*J70</f>
        <v>0</v>
      </c>
      <c r="O70" s="293">
        <v>2</v>
      </c>
      <c r="AA70" s="262">
        <v>1</v>
      </c>
      <c r="AB70" s="262">
        <v>7</v>
      </c>
      <c r="AC70" s="262">
        <v>7</v>
      </c>
      <c r="AZ70" s="262">
        <v>2</v>
      </c>
      <c r="BA70" s="262">
        <f>IF(AZ70=1,G70,0)</f>
        <v>0</v>
      </c>
      <c r="BB70" s="262">
        <f>IF(AZ70=2,G70,0)</f>
        <v>0</v>
      </c>
      <c r="BC70" s="262">
        <f>IF(AZ70=3,G70,0)</f>
        <v>0</v>
      </c>
      <c r="BD70" s="262">
        <f>IF(AZ70=4,G70,0)</f>
        <v>0</v>
      </c>
      <c r="BE70" s="262">
        <f>IF(AZ70=5,G70,0)</f>
        <v>0</v>
      </c>
      <c r="CA70" s="293">
        <v>1</v>
      </c>
      <c r="CB70" s="293">
        <v>7</v>
      </c>
    </row>
    <row r="71" spans="1:80" ht="22.5">
      <c r="A71" s="294">
        <v>53</v>
      </c>
      <c r="B71" s="295" t="s">
        <v>2121</v>
      </c>
      <c r="C71" s="296" t="s">
        <v>2122</v>
      </c>
      <c r="D71" s="297" t="s">
        <v>2076</v>
      </c>
      <c r="E71" s="298">
        <v>5</v>
      </c>
      <c r="F71" s="298">
        <v>0</v>
      </c>
      <c r="G71" s="299">
        <f>E71*F71</f>
        <v>0</v>
      </c>
      <c r="H71" s="300">
        <v>1.7590000000000001E-2</v>
      </c>
      <c r="I71" s="301">
        <f>E71*H71</f>
        <v>8.795E-2</v>
      </c>
      <c r="J71" s="300">
        <v>0</v>
      </c>
      <c r="K71" s="301">
        <f>E71*J71</f>
        <v>0</v>
      </c>
      <c r="O71" s="293">
        <v>2</v>
      </c>
      <c r="AA71" s="262">
        <v>1</v>
      </c>
      <c r="AB71" s="262">
        <v>7</v>
      </c>
      <c r="AC71" s="262">
        <v>7</v>
      </c>
      <c r="AZ71" s="262">
        <v>2</v>
      </c>
      <c r="BA71" s="262">
        <f>IF(AZ71=1,G71,0)</f>
        <v>0</v>
      </c>
      <c r="BB71" s="262">
        <f>IF(AZ71=2,G71,0)</f>
        <v>0</v>
      </c>
      <c r="BC71" s="262">
        <f>IF(AZ71=3,G71,0)</f>
        <v>0</v>
      </c>
      <c r="BD71" s="262">
        <f>IF(AZ71=4,G71,0)</f>
        <v>0</v>
      </c>
      <c r="BE71" s="262">
        <f>IF(AZ71=5,G71,0)</f>
        <v>0</v>
      </c>
      <c r="CA71" s="293">
        <v>1</v>
      </c>
      <c r="CB71" s="293">
        <v>7</v>
      </c>
    </row>
    <row r="72" spans="1:80" ht="22.5">
      <c r="A72" s="294">
        <v>54</v>
      </c>
      <c r="B72" s="295" t="s">
        <v>2123</v>
      </c>
      <c r="C72" s="296" t="s">
        <v>2124</v>
      </c>
      <c r="D72" s="297" t="s">
        <v>2076</v>
      </c>
      <c r="E72" s="298">
        <v>3</v>
      </c>
      <c r="F72" s="298">
        <v>0</v>
      </c>
      <c r="G72" s="299">
        <f>E72*F72</f>
        <v>0</v>
      </c>
      <c r="H72" s="300">
        <v>2.4080000000000001E-2</v>
      </c>
      <c r="I72" s="301">
        <f>E72*H72</f>
        <v>7.2239999999999999E-2</v>
      </c>
      <c r="J72" s="300">
        <v>0</v>
      </c>
      <c r="K72" s="301">
        <f>E72*J72</f>
        <v>0</v>
      </c>
      <c r="O72" s="293">
        <v>2</v>
      </c>
      <c r="AA72" s="262">
        <v>1</v>
      </c>
      <c r="AB72" s="262">
        <v>0</v>
      </c>
      <c r="AC72" s="262">
        <v>0</v>
      </c>
      <c r="AZ72" s="262">
        <v>2</v>
      </c>
      <c r="BA72" s="262">
        <f>IF(AZ72=1,G72,0)</f>
        <v>0</v>
      </c>
      <c r="BB72" s="262">
        <f>IF(AZ72=2,G72,0)</f>
        <v>0</v>
      </c>
      <c r="BC72" s="262">
        <f>IF(AZ72=3,G72,0)</f>
        <v>0</v>
      </c>
      <c r="BD72" s="262">
        <f>IF(AZ72=4,G72,0)</f>
        <v>0</v>
      </c>
      <c r="BE72" s="262">
        <f>IF(AZ72=5,G72,0)</f>
        <v>0</v>
      </c>
      <c r="CA72" s="293">
        <v>1</v>
      </c>
      <c r="CB72" s="293">
        <v>0</v>
      </c>
    </row>
    <row r="73" spans="1:80">
      <c r="A73" s="294">
        <v>55</v>
      </c>
      <c r="B73" s="295" t="s">
        <v>2125</v>
      </c>
      <c r="C73" s="296" t="s">
        <v>2126</v>
      </c>
      <c r="D73" s="297" t="s">
        <v>2076</v>
      </c>
      <c r="E73" s="298">
        <v>1</v>
      </c>
      <c r="F73" s="298">
        <v>0</v>
      </c>
      <c r="G73" s="299">
        <f>E73*F73</f>
        <v>0</v>
      </c>
      <c r="H73" s="300">
        <v>2.4080000000000001E-2</v>
      </c>
      <c r="I73" s="301">
        <f>E73*H73</f>
        <v>2.4080000000000001E-2</v>
      </c>
      <c r="J73" s="300">
        <v>0</v>
      </c>
      <c r="K73" s="301">
        <f>E73*J73</f>
        <v>0</v>
      </c>
      <c r="O73" s="293">
        <v>2</v>
      </c>
      <c r="AA73" s="262">
        <v>1</v>
      </c>
      <c r="AB73" s="262">
        <v>7</v>
      </c>
      <c r="AC73" s="262">
        <v>7</v>
      </c>
      <c r="AZ73" s="262">
        <v>2</v>
      </c>
      <c r="BA73" s="262">
        <f>IF(AZ73=1,G73,0)</f>
        <v>0</v>
      </c>
      <c r="BB73" s="262">
        <f>IF(AZ73=2,G73,0)</f>
        <v>0</v>
      </c>
      <c r="BC73" s="262">
        <f>IF(AZ73=3,G73,0)</f>
        <v>0</v>
      </c>
      <c r="BD73" s="262">
        <f>IF(AZ73=4,G73,0)</f>
        <v>0</v>
      </c>
      <c r="BE73" s="262">
        <f>IF(AZ73=5,G73,0)</f>
        <v>0</v>
      </c>
      <c r="CA73" s="293">
        <v>1</v>
      </c>
      <c r="CB73" s="293">
        <v>7</v>
      </c>
    </row>
    <row r="74" spans="1:80">
      <c r="A74" s="294">
        <v>56</v>
      </c>
      <c r="B74" s="295" t="s">
        <v>2127</v>
      </c>
      <c r="C74" s="296" t="s">
        <v>2128</v>
      </c>
      <c r="D74" s="297" t="s">
        <v>2076</v>
      </c>
      <c r="E74" s="298">
        <v>5</v>
      </c>
      <c r="F74" s="298">
        <v>0</v>
      </c>
      <c r="G74" s="299">
        <f>E74*F74</f>
        <v>0</v>
      </c>
      <c r="H74" s="300">
        <v>1.7010000000000001E-2</v>
      </c>
      <c r="I74" s="301">
        <f>E74*H74</f>
        <v>8.5050000000000001E-2</v>
      </c>
      <c r="J74" s="300">
        <v>0</v>
      </c>
      <c r="K74" s="301">
        <f>E74*J74</f>
        <v>0</v>
      </c>
      <c r="O74" s="293">
        <v>2</v>
      </c>
      <c r="AA74" s="262">
        <v>1</v>
      </c>
      <c r="AB74" s="262">
        <v>7</v>
      </c>
      <c r="AC74" s="262">
        <v>7</v>
      </c>
      <c r="AZ74" s="262">
        <v>2</v>
      </c>
      <c r="BA74" s="262">
        <f>IF(AZ74=1,G74,0)</f>
        <v>0</v>
      </c>
      <c r="BB74" s="262">
        <f>IF(AZ74=2,G74,0)</f>
        <v>0</v>
      </c>
      <c r="BC74" s="262">
        <f>IF(AZ74=3,G74,0)</f>
        <v>0</v>
      </c>
      <c r="BD74" s="262">
        <f>IF(AZ74=4,G74,0)</f>
        <v>0</v>
      </c>
      <c r="BE74" s="262">
        <f>IF(AZ74=5,G74,0)</f>
        <v>0</v>
      </c>
      <c r="CA74" s="293">
        <v>1</v>
      </c>
      <c r="CB74" s="293">
        <v>7</v>
      </c>
    </row>
    <row r="75" spans="1:80">
      <c r="A75" s="294">
        <v>57</v>
      </c>
      <c r="B75" s="295" t="s">
        <v>2129</v>
      </c>
      <c r="C75" s="296" t="s">
        <v>2130</v>
      </c>
      <c r="D75" s="297" t="s">
        <v>2076</v>
      </c>
      <c r="E75" s="298">
        <v>5</v>
      </c>
      <c r="F75" s="298">
        <v>0</v>
      </c>
      <c r="G75" s="299">
        <f>E75*F75</f>
        <v>0</v>
      </c>
      <c r="H75" s="300">
        <v>1.6209999999999999E-2</v>
      </c>
      <c r="I75" s="301">
        <f>E75*H75</f>
        <v>8.1049999999999997E-2</v>
      </c>
      <c r="J75" s="300">
        <v>0</v>
      </c>
      <c r="K75" s="301">
        <f>E75*J75</f>
        <v>0</v>
      </c>
      <c r="O75" s="293">
        <v>2</v>
      </c>
      <c r="AA75" s="262">
        <v>1</v>
      </c>
      <c r="AB75" s="262">
        <v>7</v>
      </c>
      <c r="AC75" s="262">
        <v>7</v>
      </c>
      <c r="AZ75" s="262">
        <v>2</v>
      </c>
      <c r="BA75" s="262">
        <f>IF(AZ75=1,G75,0)</f>
        <v>0</v>
      </c>
      <c r="BB75" s="262">
        <f>IF(AZ75=2,G75,0)</f>
        <v>0</v>
      </c>
      <c r="BC75" s="262">
        <f>IF(AZ75=3,G75,0)</f>
        <v>0</v>
      </c>
      <c r="BD75" s="262">
        <f>IF(AZ75=4,G75,0)</f>
        <v>0</v>
      </c>
      <c r="BE75" s="262">
        <f>IF(AZ75=5,G75,0)</f>
        <v>0</v>
      </c>
      <c r="CA75" s="293">
        <v>1</v>
      </c>
      <c r="CB75" s="293">
        <v>7</v>
      </c>
    </row>
    <row r="76" spans="1:80">
      <c r="A76" s="294">
        <v>58</v>
      </c>
      <c r="B76" s="295" t="s">
        <v>2131</v>
      </c>
      <c r="C76" s="296" t="s">
        <v>2132</v>
      </c>
      <c r="D76" s="297" t="s">
        <v>2076</v>
      </c>
      <c r="E76" s="298">
        <v>1</v>
      </c>
      <c r="F76" s="298">
        <v>0</v>
      </c>
      <c r="G76" s="299">
        <f>E76*F76</f>
        <v>0</v>
      </c>
      <c r="H76" s="300">
        <v>0.01</v>
      </c>
      <c r="I76" s="301">
        <f>E76*H76</f>
        <v>0.01</v>
      </c>
      <c r="J76" s="300">
        <v>0</v>
      </c>
      <c r="K76" s="301">
        <f>E76*J76</f>
        <v>0</v>
      </c>
      <c r="O76" s="293">
        <v>2</v>
      </c>
      <c r="AA76" s="262">
        <v>1</v>
      </c>
      <c r="AB76" s="262">
        <v>7</v>
      </c>
      <c r="AC76" s="262">
        <v>7</v>
      </c>
      <c r="AZ76" s="262">
        <v>2</v>
      </c>
      <c r="BA76" s="262">
        <f>IF(AZ76=1,G76,0)</f>
        <v>0</v>
      </c>
      <c r="BB76" s="262">
        <f>IF(AZ76=2,G76,0)</f>
        <v>0</v>
      </c>
      <c r="BC76" s="262">
        <f>IF(AZ76=3,G76,0)</f>
        <v>0</v>
      </c>
      <c r="BD76" s="262">
        <f>IF(AZ76=4,G76,0)</f>
        <v>0</v>
      </c>
      <c r="BE76" s="262">
        <f>IF(AZ76=5,G76,0)</f>
        <v>0</v>
      </c>
      <c r="CA76" s="293">
        <v>1</v>
      </c>
      <c r="CB76" s="293">
        <v>7</v>
      </c>
    </row>
    <row r="77" spans="1:80">
      <c r="A77" s="294">
        <v>59</v>
      </c>
      <c r="B77" s="295" t="s">
        <v>2133</v>
      </c>
      <c r="C77" s="296" t="s">
        <v>2134</v>
      </c>
      <c r="D77" s="297" t="s">
        <v>2076</v>
      </c>
      <c r="E77" s="298">
        <v>1</v>
      </c>
      <c r="F77" s="298">
        <v>0</v>
      </c>
      <c r="G77" s="299">
        <f>E77*F77</f>
        <v>0</v>
      </c>
      <c r="H77" s="300">
        <v>1.444E-2</v>
      </c>
      <c r="I77" s="301">
        <f>E77*H77</f>
        <v>1.444E-2</v>
      </c>
      <c r="J77" s="300">
        <v>0</v>
      </c>
      <c r="K77" s="301">
        <f>E77*J77</f>
        <v>0</v>
      </c>
      <c r="O77" s="293">
        <v>2</v>
      </c>
      <c r="AA77" s="262">
        <v>1</v>
      </c>
      <c r="AB77" s="262">
        <v>7</v>
      </c>
      <c r="AC77" s="262">
        <v>7</v>
      </c>
      <c r="AZ77" s="262">
        <v>2</v>
      </c>
      <c r="BA77" s="262">
        <f>IF(AZ77=1,G77,0)</f>
        <v>0</v>
      </c>
      <c r="BB77" s="262">
        <f>IF(AZ77=2,G77,0)</f>
        <v>0</v>
      </c>
      <c r="BC77" s="262">
        <f>IF(AZ77=3,G77,0)</f>
        <v>0</v>
      </c>
      <c r="BD77" s="262">
        <f>IF(AZ77=4,G77,0)</f>
        <v>0</v>
      </c>
      <c r="BE77" s="262">
        <f>IF(AZ77=5,G77,0)</f>
        <v>0</v>
      </c>
      <c r="CA77" s="293">
        <v>1</v>
      </c>
      <c r="CB77" s="293">
        <v>7</v>
      </c>
    </row>
    <row r="78" spans="1:80">
      <c r="A78" s="294">
        <v>60</v>
      </c>
      <c r="B78" s="295" t="s">
        <v>2135</v>
      </c>
      <c r="C78" s="296" t="s">
        <v>2136</v>
      </c>
      <c r="D78" s="297" t="s">
        <v>2076</v>
      </c>
      <c r="E78" s="298">
        <v>9</v>
      </c>
      <c r="F78" s="298">
        <v>0</v>
      </c>
      <c r="G78" s="299">
        <f>E78*F78</f>
        <v>0</v>
      </c>
      <c r="H78" s="300">
        <v>0</v>
      </c>
      <c r="I78" s="301">
        <f>E78*H78</f>
        <v>0</v>
      </c>
      <c r="J78" s="300">
        <v>0</v>
      </c>
      <c r="K78" s="301">
        <f>E78*J78</f>
        <v>0</v>
      </c>
      <c r="O78" s="293">
        <v>2</v>
      </c>
      <c r="AA78" s="262">
        <v>1</v>
      </c>
      <c r="AB78" s="262">
        <v>7</v>
      </c>
      <c r="AC78" s="262">
        <v>7</v>
      </c>
      <c r="AZ78" s="262">
        <v>2</v>
      </c>
      <c r="BA78" s="262">
        <f>IF(AZ78=1,G78,0)</f>
        <v>0</v>
      </c>
      <c r="BB78" s="262">
        <f>IF(AZ78=2,G78,0)</f>
        <v>0</v>
      </c>
      <c r="BC78" s="262">
        <f>IF(AZ78=3,G78,0)</f>
        <v>0</v>
      </c>
      <c r="BD78" s="262">
        <f>IF(AZ78=4,G78,0)</f>
        <v>0</v>
      </c>
      <c r="BE78" s="262">
        <f>IF(AZ78=5,G78,0)</f>
        <v>0</v>
      </c>
      <c r="CA78" s="293">
        <v>1</v>
      </c>
      <c r="CB78" s="293">
        <v>7</v>
      </c>
    </row>
    <row r="79" spans="1:80">
      <c r="A79" s="294">
        <v>61</v>
      </c>
      <c r="B79" s="295" t="s">
        <v>2137</v>
      </c>
      <c r="C79" s="296" t="s">
        <v>2138</v>
      </c>
      <c r="D79" s="297" t="s">
        <v>2076</v>
      </c>
      <c r="E79" s="298">
        <v>2</v>
      </c>
      <c r="F79" s="298">
        <v>0</v>
      </c>
      <c r="G79" s="299">
        <f>E79*F79</f>
        <v>0</v>
      </c>
      <c r="H79" s="300">
        <v>4.4999999999999997E-3</v>
      </c>
      <c r="I79" s="301">
        <f>E79*H79</f>
        <v>8.9999999999999993E-3</v>
      </c>
      <c r="J79" s="300">
        <v>0</v>
      </c>
      <c r="K79" s="301">
        <f>E79*J79</f>
        <v>0</v>
      </c>
      <c r="O79" s="293">
        <v>2</v>
      </c>
      <c r="AA79" s="262">
        <v>1</v>
      </c>
      <c r="AB79" s="262">
        <v>7</v>
      </c>
      <c r="AC79" s="262">
        <v>7</v>
      </c>
      <c r="AZ79" s="262">
        <v>2</v>
      </c>
      <c r="BA79" s="262">
        <f>IF(AZ79=1,G79,0)</f>
        <v>0</v>
      </c>
      <c r="BB79" s="262">
        <f>IF(AZ79=2,G79,0)</f>
        <v>0</v>
      </c>
      <c r="BC79" s="262">
        <f>IF(AZ79=3,G79,0)</f>
        <v>0</v>
      </c>
      <c r="BD79" s="262">
        <f>IF(AZ79=4,G79,0)</f>
        <v>0</v>
      </c>
      <c r="BE79" s="262">
        <f>IF(AZ79=5,G79,0)</f>
        <v>0</v>
      </c>
      <c r="CA79" s="293">
        <v>1</v>
      </c>
      <c r="CB79" s="293">
        <v>7</v>
      </c>
    </row>
    <row r="80" spans="1:80">
      <c r="A80" s="294">
        <v>62</v>
      </c>
      <c r="B80" s="295" t="s">
        <v>2139</v>
      </c>
      <c r="C80" s="296" t="s">
        <v>2140</v>
      </c>
      <c r="D80" s="297" t="s">
        <v>2076</v>
      </c>
      <c r="E80" s="298">
        <v>3</v>
      </c>
      <c r="F80" s="298">
        <v>0</v>
      </c>
      <c r="G80" s="299">
        <f>E80*F80</f>
        <v>0</v>
      </c>
      <c r="H80" s="300">
        <v>5.9999999999999995E-4</v>
      </c>
      <c r="I80" s="301">
        <f>E80*H80</f>
        <v>1.8E-3</v>
      </c>
      <c r="J80" s="300">
        <v>0</v>
      </c>
      <c r="K80" s="301">
        <f>E80*J80</f>
        <v>0</v>
      </c>
      <c r="O80" s="293">
        <v>2</v>
      </c>
      <c r="AA80" s="262">
        <v>1</v>
      </c>
      <c r="AB80" s="262">
        <v>7</v>
      </c>
      <c r="AC80" s="262">
        <v>7</v>
      </c>
      <c r="AZ80" s="262">
        <v>2</v>
      </c>
      <c r="BA80" s="262">
        <f>IF(AZ80=1,G80,0)</f>
        <v>0</v>
      </c>
      <c r="BB80" s="262">
        <f>IF(AZ80=2,G80,0)</f>
        <v>0</v>
      </c>
      <c r="BC80" s="262">
        <f>IF(AZ80=3,G80,0)</f>
        <v>0</v>
      </c>
      <c r="BD80" s="262">
        <f>IF(AZ80=4,G80,0)</f>
        <v>0</v>
      </c>
      <c r="BE80" s="262">
        <f>IF(AZ80=5,G80,0)</f>
        <v>0</v>
      </c>
      <c r="CA80" s="293">
        <v>1</v>
      </c>
      <c r="CB80" s="293">
        <v>7</v>
      </c>
    </row>
    <row r="81" spans="1:80">
      <c r="A81" s="294">
        <v>63</v>
      </c>
      <c r="B81" s="295" t="s">
        <v>2141</v>
      </c>
      <c r="C81" s="296" t="s">
        <v>2142</v>
      </c>
      <c r="D81" s="297" t="s">
        <v>2076</v>
      </c>
      <c r="E81" s="298">
        <v>1</v>
      </c>
      <c r="F81" s="298">
        <v>0</v>
      </c>
      <c r="G81" s="299">
        <f>E81*F81</f>
        <v>0</v>
      </c>
      <c r="H81" s="300">
        <v>4.4999999999999999E-4</v>
      </c>
      <c r="I81" s="301">
        <f>E81*H81</f>
        <v>4.4999999999999999E-4</v>
      </c>
      <c r="J81" s="300">
        <v>0</v>
      </c>
      <c r="K81" s="301">
        <f>E81*J81</f>
        <v>0</v>
      </c>
      <c r="O81" s="293">
        <v>2</v>
      </c>
      <c r="AA81" s="262">
        <v>1</v>
      </c>
      <c r="AB81" s="262">
        <v>7</v>
      </c>
      <c r="AC81" s="262">
        <v>7</v>
      </c>
      <c r="AZ81" s="262">
        <v>2</v>
      </c>
      <c r="BA81" s="262">
        <f>IF(AZ81=1,G81,0)</f>
        <v>0</v>
      </c>
      <c r="BB81" s="262">
        <f>IF(AZ81=2,G81,0)</f>
        <v>0</v>
      </c>
      <c r="BC81" s="262">
        <f>IF(AZ81=3,G81,0)</f>
        <v>0</v>
      </c>
      <c r="BD81" s="262">
        <f>IF(AZ81=4,G81,0)</f>
        <v>0</v>
      </c>
      <c r="BE81" s="262">
        <f>IF(AZ81=5,G81,0)</f>
        <v>0</v>
      </c>
      <c r="CA81" s="293">
        <v>1</v>
      </c>
      <c r="CB81" s="293">
        <v>7</v>
      </c>
    </row>
    <row r="82" spans="1:80" ht="22.5">
      <c r="A82" s="294">
        <v>64</v>
      </c>
      <c r="B82" s="295" t="s">
        <v>2143</v>
      </c>
      <c r="C82" s="296" t="s">
        <v>2144</v>
      </c>
      <c r="D82" s="297" t="s">
        <v>2076</v>
      </c>
      <c r="E82" s="298">
        <v>1</v>
      </c>
      <c r="F82" s="298">
        <v>0</v>
      </c>
      <c r="G82" s="299">
        <f>E82*F82</f>
        <v>0</v>
      </c>
      <c r="H82" s="300">
        <v>1.7000000000000001E-4</v>
      </c>
      <c r="I82" s="301">
        <f>E82*H82</f>
        <v>1.7000000000000001E-4</v>
      </c>
      <c r="J82" s="300">
        <v>0</v>
      </c>
      <c r="K82" s="301">
        <f>E82*J82</f>
        <v>0</v>
      </c>
      <c r="O82" s="293">
        <v>2</v>
      </c>
      <c r="AA82" s="262">
        <v>1</v>
      </c>
      <c r="AB82" s="262">
        <v>7</v>
      </c>
      <c r="AC82" s="262">
        <v>7</v>
      </c>
      <c r="AZ82" s="262">
        <v>2</v>
      </c>
      <c r="BA82" s="262">
        <f>IF(AZ82=1,G82,0)</f>
        <v>0</v>
      </c>
      <c r="BB82" s="262">
        <f>IF(AZ82=2,G82,0)</f>
        <v>0</v>
      </c>
      <c r="BC82" s="262">
        <f>IF(AZ82=3,G82,0)</f>
        <v>0</v>
      </c>
      <c r="BD82" s="262">
        <f>IF(AZ82=4,G82,0)</f>
        <v>0</v>
      </c>
      <c r="BE82" s="262">
        <f>IF(AZ82=5,G82,0)</f>
        <v>0</v>
      </c>
      <c r="CA82" s="293">
        <v>1</v>
      </c>
      <c r="CB82" s="293">
        <v>7</v>
      </c>
    </row>
    <row r="83" spans="1:80">
      <c r="A83" s="294">
        <v>65</v>
      </c>
      <c r="B83" s="295" t="s">
        <v>2145</v>
      </c>
      <c r="C83" s="296" t="s">
        <v>2146</v>
      </c>
      <c r="D83" s="297" t="s">
        <v>2076</v>
      </c>
      <c r="E83" s="298">
        <v>1</v>
      </c>
      <c r="F83" s="298">
        <v>0</v>
      </c>
      <c r="G83" s="299">
        <f>E83*F83</f>
        <v>0</v>
      </c>
      <c r="H83" s="300">
        <v>3.1199999999999999E-3</v>
      </c>
      <c r="I83" s="301">
        <f>E83*H83</f>
        <v>3.1199999999999999E-3</v>
      </c>
      <c r="J83" s="300">
        <v>0</v>
      </c>
      <c r="K83" s="301">
        <f>E83*J83</f>
        <v>0</v>
      </c>
      <c r="O83" s="293">
        <v>2</v>
      </c>
      <c r="AA83" s="262">
        <v>1</v>
      </c>
      <c r="AB83" s="262">
        <v>7</v>
      </c>
      <c r="AC83" s="262">
        <v>7</v>
      </c>
      <c r="AZ83" s="262">
        <v>2</v>
      </c>
      <c r="BA83" s="262">
        <f>IF(AZ83=1,G83,0)</f>
        <v>0</v>
      </c>
      <c r="BB83" s="262">
        <f>IF(AZ83=2,G83,0)</f>
        <v>0</v>
      </c>
      <c r="BC83" s="262">
        <f>IF(AZ83=3,G83,0)</f>
        <v>0</v>
      </c>
      <c r="BD83" s="262">
        <f>IF(AZ83=4,G83,0)</f>
        <v>0</v>
      </c>
      <c r="BE83" s="262">
        <f>IF(AZ83=5,G83,0)</f>
        <v>0</v>
      </c>
      <c r="CA83" s="293">
        <v>1</v>
      </c>
      <c r="CB83" s="293">
        <v>7</v>
      </c>
    </row>
    <row r="84" spans="1:80">
      <c r="A84" s="294">
        <v>66</v>
      </c>
      <c r="B84" s="295" t="s">
        <v>2147</v>
      </c>
      <c r="C84" s="296" t="s">
        <v>2148</v>
      </c>
      <c r="D84" s="297" t="s">
        <v>100</v>
      </c>
      <c r="E84" s="298">
        <v>1</v>
      </c>
      <c r="F84" s="298">
        <v>0</v>
      </c>
      <c r="G84" s="299">
        <f>E84*F84</f>
        <v>0</v>
      </c>
      <c r="H84" s="300">
        <v>3.1199999999999999E-3</v>
      </c>
      <c r="I84" s="301">
        <f>E84*H84</f>
        <v>3.1199999999999999E-3</v>
      </c>
      <c r="J84" s="300">
        <v>0</v>
      </c>
      <c r="K84" s="301">
        <f>E84*J84</f>
        <v>0</v>
      </c>
      <c r="O84" s="293">
        <v>2</v>
      </c>
      <c r="AA84" s="262">
        <v>1</v>
      </c>
      <c r="AB84" s="262">
        <v>7</v>
      </c>
      <c r="AC84" s="262">
        <v>7</v>
      </c>
      <c r="AZ84" s="262">
        <v>2</v>
      </c>
      <c r="BA84" s="262">
        <f>IF(AZ84=1,G84,0)</f>
        <v>0</v>
      </c>
      <c r="BB84" s="262">
        <f>IF(AZ84=2,G84,0)</f>
        <v>0</v>
      </c>
      <c r="BC84" s="262">
        <f>IF(AZ84=3,G84,0)</f>
        <v>0</v>
      </c>
      <c r="BD84" s="262">
        <f>IF(AZ84=4,G84,0)</f>
        <v>0</v>
      </c>
      <c r="BE84" s="262">
        <f>IF(AZ84=5,G84,0)</f>
        <v>0</v>
      </c>
      <c r="CA84" s="293">
        <v>1</v>
      </c>
      <c r="CB84" s="293">
        <v>7</v>
      </c>
    </row>
    <row r="85" spans="1:80">
      <c r="A85" s="294">
        <v>67</v>
      </c>
      <c r="B85" s="295" t="s">
        <v>2149</v>
      </c>
      <c r="C85" s="296" t="s">
        <v>2150</v>
      </c>
      <c r="D85" s="297" t="s">
        <v>2076</v>
      </c>
      <c r="E85" s="298">
        <v>1</v>
      </c>
      <c r="F85" s="298">
        <v>0</v>
      </c>
      <c r="G85" s="299">
        <f>E85*F85</f>
        <v>0</v>
      </c>
      <c r="H85" s="300">
        <v>2.2000000000000001E-3</v>
      </c>
      <c r="I85" s="301">
        <f>E85*H85</f>
        <v>2.2000000000000001E-3</v>
      </c>
      <c r="J85" s="300">
        <v>0</v>
      </c>
      <c r="K85" s="301">
        <f>E85*J85</f>
        <v>0</v>
      </c>
      <c r="O85" s="293">
        <v>2</v>
      </c>
      <c r="AA85" s="262">
        <v>1</v>
      </c>
      <c r="AB85" s="262">
        <v>7</v>
      </c>
      <c r="AC85" s="262">
        <v>7</v>
      </c>
      <c r="AZ85" s="262">
        <v>2</v>
      </c>
      <c r="BA85" s="262">
        <f>IF(AZ85=1,G85,0)</f>
        <v>0</v>
      </c>
      <c r="BB85" s="262">
        <f>IF(AZ85=2,G85,0)</f>
        <v>0</v>
      </c>
      <c r="BC85" s="262">
        <f>IF(AZ85=3,G85,0)</f>
        <v>0</v>
      </c>
      <c r="BD85" s="262">
        <f>IF(AZ85=4,G85,0)</f>
        <v>0</v>
      </c>
      <c r="BE85" s="262">
        <f>IF(AZ85=5,G85,0)</f>
        <v>0</v>
      </c>
      <c r="CA85" s="293">
        <v>1</v>
      </c>
      <c r="CB85" s="293">
        <v>7</v>
      </c>
    </row>
    <row r="86" spans="1:80">
      <c r="A86" s="294">
        <v>68</v>
      </c>
      <c r="B86" s="295" t="s">
        <v>2151</v>
      </c>
      <c r="C86" s="296" t="s">
        <v>2152</v>
      </c>
      <c r="D86" s="297" t="s">
        <v>2076</v>
      </c>
      <c r="E86" s="298">
        <v>1</v>
      </c>
      <c r="F86" s="298">
        <v>0</v>
      </c>
      <c r="G86" s="299">
        <f>E86*F86</f>
        <v>0</v>
      </c>
      <c r="H86" s="300">
        <v>2.2000000000000001E-3</v>
      </c>
      <c r="I86" s="301">
        <f>E86*H86</f>
        <v>2.2000000000000001E-3</v>
      </c>
      <c r="J86" s="300">
        <v>0</v>
      </c>
      <c r="K86" s="301">
        <f>E86*J86</f>
        <v>0</v>
      </c>
      <c r="O86" s="293">
        <v>2</v>
      </c>
      <c r="AA86" s="262">
        <v>1</v>
      </c>
      <c r="AB86" s="262">
        <v>7</v>
      </c>
      <c r="AC86" s="262">
        <v>7</v>
      </c>
      <c r="AZ86" s="262">
        <v>2</v>
      </c>
      <c r="BA86" s="262">
        <f>IF(AZ86=1,G86,0)</f>
        <v>0</v>
      </c>
      <c r="BB86" s="262">
        <f>IF(AZ86=2,G86,0)</f>
        <v>0</v>
      </c>
      <c r="BC86" s="262">
        <f>IF(AZ86=3,G86,0)</f>
        <v>0</v>
      </c>
      <c r="BD86" s="262">
        <f>IF(AZ86=4,G86,0)</f>
        <v>0</v>
      </c>
      <c r="BE86" s="262">
        <f>IF(AZ86=5,G86,0)</f>
        <v>0</v>
      </c>
      <c r="CA86" s="293">
        <v>1</v>
      </c>
      <c r="CB86" s="293">
        <v>7</v>
      </c>
    </row>
    <row r="87" spans="1:80" ht="22.5">
      <c r="A87" s="294">
        <v>69</v>
      </c>
      <c r="B87" s="295" t="s">
        <v>2153</v>
      </c>
      <c r="C87" s="296" t="s">
        <v>2154</v>
      </c>
      <c r="D87" s="297" t="s">
        <v>2076</v>
      </c>
      <c r="E87" s="298">
        <v>5</v>
      </c>
      <c r="F87" s="298">
        <v>0</v>
      </c>
      <c r="G87" s="299">
        <f>E87*F87</f>
        <v>0</v>
      </c>
      <c r="H87" s="300">
        <v>1E-3</v>
      </c>
      <c r="I87" s="301">
        <f>E87*H87</f>
        <v>5.0000000000000001E-3</v>
      </c>
      <c r="J87" s="300">
        <v>0</v>
      </c>
      <c r="K87" s="301">
        <f>E87*J87</f>
        <v>0</v>
      </c>
      <c r="O87" s="293">
        <v>2</v>
      </c>
      <c r="AA87" s="262">
        <v>1</v>
      </c>
      <c r="AB87" s="262">
        <v>7</v>
      </c>
      <c r="AC87" s="262">
        <v>7</v>
      </c>
      <c r="AZ87" s="262">
        <v>2</v>
      </c>
      <c r="BA87" s="262">
        <f>IF(AZ87=1,G87,0)</f>
        <v>0</v>
      </c>
      <c r="BB87" s="262">
        <f>IF(AZ87=2,G87,0)</f>
        <v>0</v>
      </c>
      <c r="BC87" s="262">
        <f>IF(AZ87=3,G87,0)</f>
        <v>0</v>
      </c>
      <c r="BD87" s="262">
        <f>IF(AZ87=4,G87,0)</f>
        <v>0</v>
      </c>
      <c r="BE87" s="262">
        <f>IF(AZ87=5,G87,0)</f>
        <v>0</v>
      </c>
      <c r="CA87" s="293">
        <v>1</v>
      </c>
      <c r="CB87" s="293">
        <v>7</v>
      </c>
    </row>
    <row r="88" spans="1:80">
      <c r="A88" s="294">
        <v>70</v>
      </c>
      <c r="B88" s="295" t="s">
        <v>2155</v>
      </c>
      <c r="C88" s="296" t="s">
        <v>2156</v>
      </c>
      <c r="D88" s="297" t="s">
        <v>2076</v>
      </c>
      <c r="E88" s="298">
        <v>5</v>
      </c>
      <c r="F88" s="298">
        <v>0</v>
      </c>
      <c r="G88" s="299">
        <f>E88*F88</f>
        <v>0</v>
      </c>
      <c r="H88" s="300">
        <v>1E-3</v>
      </c>
      <c r="I88" s="301">
        <f>E88*H88</f>
        <v>5.0000000000000001E-3</v>
      </c>
      <c r="J88" s="300">
        <v>0</v>
      </c>
      <c r="K88" s="301">
        <f>E88*J88</f>
        <v>0</v>
      </c>
      <c r="O88" s="293">
        <v>2</v>
      </c>
      <c r="AA88" s="262">
        <v>1</v>
      </c>
      <c r="AB88" s="262">
        <v>7</v>
      </c>
      <c r="AC88" s="262">
        <v>7</v>
      </c>
      <c r="AZ88" s="262">
        <v>2</v>
      </c>
      <c r="BA88" s="262">
        <f>IF(AZ88=1,G88,0)</f>
        <v>0</v>
      </c>
      <c r="BB88" s="262">
        <f>IF(AZ88=2,G88,0)</f>
        <v>0</v>
      </c>
      <c r="BC88" s="262">
        <f>IF(AZ88=3,G88,0)</f>
        <v>0</v>
      </c>
      <c r="BD88" s="262">
        <f>IF(AZ88=4,G88,0)</f>
        <v>0</v>
      </c>
      <c r="BE88" s="262">
        <f>IF(AZ88=5,G88,0)</f>
        <v>0</v>
      </c>
      <c r="CA88" s="293">
        <v>1</v>
      </c>
      <c r="CB88" s="293">
        <v>7</v>
      </c>
    </row>
    <row r="89" spans="1:80">
      <c r="A89" s="294">
        <v>71</v>
      </c>
      <c r="B89" s="295" t="s">
        <v>2157</v>
      </c>
      <c r="C89" s="296" t="s">
        <v>2158</v>
      </c>
      <c r="D89" s="297" t="s">
        <v>2076</v>
      </c>
      <c r="E89" s="298">
        <v>31</v>
      </c>
      <c r="F89" s="298">
        <v>0</v>
      </c>
      <c r="G89" s="299">
        <f>E89*F89</f>
        <v>0</v>
      </c>
      <c r="H89" s="300">
        <v>5.8599999999999998E-3</v>
      </c>
      <c r="I89" s="301">
        <f>E89*H89</f>
        <v>0.18165999999999999</v>
      </c>
      <c r="J89" s="300">
        <v>0</v>
      </c>
      <c r="K89" s="301">
        <f>E89*J89</f>
        <v>0</v>
      </c>
      <c r="O89" s="293">
        <v>2</v>
      </c>
      <c r="AA89" s="262">
        <v>1</v>
      </c>
      <c r="AB89" s="262">
        <v>7</v>
      </c>
      <c r="AC89" s="262">
        <v>7</v>
      </c>
      <c r="AZ89" s="262">
        <v>2</v>
      </c>
      <c r="BA89" s="262">
        <f>IF(AZ89=1,G89,0)</f>
        <v>0</v>
      </c>
      <c r="BB89" s="262">
        <f>IF(AZ89=2,G89,0)</f>
        <v>0</v>
      </c>
      <c r="BC89" s="262">
        <f>IF(AZ89=3,G89,0)</f>
        <v>0</v>
      </c>
      <c r="BD89" s="262">
        <f>IF(AZ89=4,G89,0)</f>
        <v>0</v>
      </c>
      <c r="BE89" s="262">
        <f>IF(AZ89=5,G89,0)</f>
        <v>0</v>
      </c>
      <c r="CA89" s="293">
        <v>1</v>
      </c>
      <c r="CB89" s="293">
        <v>7</v>
      </c>
    </row>
    <row r="90" spans="1:80">
      <c r="A90" s="294">
        <v>72</v>
      </c>
      <c r="B90" s="295" t="s">
        <v>2159</v>
      </c>
      <c r="C90" s="296" t="s">
        <v>2160</v>
      </c>
      <c r="D90" s="297" t="s">
        <v>2076</v>
      </c>
      <c r="E90" s="298">
        <v>14</v>
      </c>
      <c r="F90" s="298">
        <v>0</v>
      </c>
      <c r="G90" s="299">
        <f>E90*F90</f>
        <v>0</v>
      </c>
      <c r="H90" s="300">
        <v>2.4000000000000001E-4</v>
      </c>
      <c r="I90" s="301">
        <f>E90*H90</f>
        <v>3.3600000000000001E-3</v>
      </c>
      <c r="J90" s="300">
        <v>0</v>
      </c>
      <c r="K90" s="301">
        <f>E90*J90</f>
        <v>0</v>
      </c>
      <c r="O90" s="293">
        <v>2</v>
      </c>
      <c r="AA90" s="262">
        <v>1</v>
      </c>
      <c r="AB90" s="262">
        <v>7</v>
      </c>
      <c r="AC90" s="262">
        <v>7</v>
      </c>
      <c r="AZ90" s="262">
        <v>2</v>
      </c>
      <c r="BA90" s="262">
        <f>IF(AZ90=1,G90,0)</f>
        <v>0</v>
      </c>
      <c r="BB90" s="262">
        <f>IF(AZ90=2,G90,0)</f>
        <v>0</v>
      </c>
      <c r="BC90" s="262">
        <f>IF(AZ90=3,G90,0)</f>
        <v>0</v>
      </c>
      <c r="BD90" s="262">
        <f>IF(AZ90=4,G90,0)</f>
        <v>0</v>
      </c>
      <c r="BE90" s="262">
        <f>IF(AZ90=5,G90,0)</f>
        <v>0</v>
      </c>
      <c r="CA90" s="293">
        <v>1</v>
      </c>
      <c r="CB90" s="293">
        <v>7</v>
      </c>
    </row>
    <row r="91" spans="1:80" ht="22.5">
      <c r="A91" s="294">
        <v>73</v>
      </c>
      <c r="B91" s="295" t="s">
        <v>2161</v>
      </c>
      <c r="C91" s="296" t="s">
        <v>2162</v>
      </c>
      <c r="D91" s="297" t="s">
        <v>194</v>
      </c>
      <c r="E91" s="298">
        <v>5</v>
      </c>
      <c r="F91" s="298">
        <v>0</v>
      </c>
      <c r="G91" s="299">
        <f>E91*F91</f>
        <v>0</v>
      </c>
      <c r="H91" s="300">
        <v>8.4999999999999995E-4</v>
      </c>
      <c r="I91" s="301">
        <f>E91*H91</f>
        <v>4.2499999999999994E-3</v>
      </c>
      <c r="J91" s="300">
        <v>0</v>
      </c>
      <c r="K91" s="301">
        <f>E91*J91</f>
        <v>0</v>
      </c>
      <c r="O91" s="293">
        <v>2</v>
      </c>
      <c r="AA91" s="262">
        <v>1</v>
      </c>
      <c r="AB91" s="262">
        <v>7</v>
      </c>
      <c r="AC91" s="262">
        <v>7</v>
      </c>
      <c r="AZ91" s="262">
        <v>2</v>
      </c>
      <c r="BA91" s="262">
        <f>IF(AZ91=1,G91,0)</f>
        <v>0</v>
      </c>
      <c r="BB91" s="262">
        <f>IF(AZ91=2,G91,0)</f>
        <v>0</v>
      </c>
      <c r="BC91" s="262">
        <f>IF(AZ91=3,G91,0)</f>
        <v>0</v>
      </c>
      <c r="BD91" s="262">
        <f>IF(AZ91=4,G91,0)</f>
        <v>0</v>
      </c>
      <c r="BE91" s="262">
        <f>IF(AZ91=5,G91,0)</f>
        <v>0</v>
      </c>
      <c r="CA91" s="293">
        <v>1</v>
      </c>
      <c r="CB91" s="293">
        <v>7</v>
      </c>
    </row>
    <row r="92" spans="1:80">
      <c r="A92" s="294">
        <v>74</v>
      </c>
      <c r="B92" s="295" t="s">
        <v>2163</v>
      </c>
      <c r="C92" s="296" t="s">
        <v>2164</v>
      </c>
      <c r="D92" s="297" t="s">
        <v>194</v>
      </c>
      <c r="E92" s="298">
        <v>1</v>
      </c>
      <c r="F92" s="298">
        <v>0</v>
      </c>
      <c r="G92" s="299">
        <f>E92*F92</f>
        <v>0</v>
      </c>
      <c r="H92" s="300">
        <v>1.1999999999999999E-3</v>
      </c>
      <c r="I92" s="301">
        <f>E92*H92</f>
        <v>1.1999999999999999E-3</v>
      </c>
      <c r="J92" s="300">
        <v>0</v>
      </c>
      <c r="K92" s="301">
        <f>E92*J92</f>
        <v>0</v>
      </c>
      <c r="O92" s="293">
        <v>2</v>
      </c>
      <c r="AA92" s="262">
        <v>1</v>
      </c>
      <c r="AB92" s="262">
        <v>7</v>
      </c>
      <c r="AC92" s="262">
        <v>7</v>
      </c>
      <c r="AZ92" s="262">
        <v>2</v>
      </c>
      <c r="BA92" s="262">
        <f>IF(AZ92=1,G92,0)</f>
        <v>0</v>
      </c>
      <c r="BB92" s="262">
        <f>IF(AZ92=2,G92,0)</f>
        <v>0</v>
      </c>
      <c r="BC92" s="262">
        <f>IF(AZ92=3,G92,0)</f>
        <v>0</v>
      </c>
      <c r="BD92" s="262">
        <f>IF(AZ92=4,G92,0)</f>
        <v>0</v>
      </c>
      <c r="BE92" s="262">
        <f>IF(AZ92=5,G92,0)</f>
        <v>0</v>
      </c>
      <c r="CA92" s="293">
        <v>1</v>
      </c>
      <c r="CB92" s="293">
        <v>7</v>
      </c>
    </row>
    <row r="93" spans="1:80">
      <c r="A93" s="294">
        <v>75</v>
      </c>
      <c r="B93" s="295" t="s">
        <v>2165</v>
      </c>
      <c r="C93" s="296" t="s">
        <v>2166</v>
      </c>
      <c r="D93" s="297" t="s">
        <v>194</v>
      </c>
      <c r="E93" s="298">
        <v>1</v>
      </c>
      <c r="F93" s="298">
        <v>0</v>
      </c>
      <c r="G93" s="299">
        <f>E93*F93</f>
        <v>0</v>
      </c>
      <c r="H93" s="300">
        <v>1.1999999999999999E-3</v>
      </c>
      <c r="I93" s="301">
        <f>E93*H93</f>
        <v>1.1999999999999999E-3</v>
      </c>
      <c r="J93" s="300">
        <v>0</v>
      </c>
      <c r="K93" s="301">
        <f>E93*J93</f>
        <v>0</v>
      </c>
      <c r="O93" s="293">
        <v>2</v>
      </c>
      <c r="AA93" s="262">
        <v>1</v>
      </c>
      <c r="AB93" s="262">
        <v>7</v>
      </c>
      <c r="AC93" s="262">
        <v>7</v>
      </c>
      <c r="AZ93" s="262">
        <v>2</v>
      </c>
      <c r="BA93" s="262">
        <f>IF(AZ93=1,G93,0)</f>
        <v>0</v>
      </c>
      <c r="BB93" s="262">
        <f>IF(AZ93=2,G93,0)</f>
        <v>0</v>
      </c>
      <c r="BC93" s="262">
        <f>IF(AZ93=3,G93,0)</f>
        <v>0</v>
      </c>
      <c r="BD93" s="262">
        <f>IF(AZ93=4,G93,0)</f>
        <v>0</v>
      </c>
      <c r="BE93" s="262">
        <f>IF(AZ93=5,G93,0)</f>
        <v>0</v>
      </c>
      <c r="CA93" s="293">
        <v>1</v>
      </c>
      <c r="CB93" s="293">
        <v>7</v>
      </c>
    </row>
    <row r="94" spans="1:80" ht="22.5">
      <c r="A94" s="294">
        <v>76</v>
      </c>
      <c r="B94" s="295" t="s">
        <v>2167</v>
      </c>
      <c r="C94" s="296" t="s">
        <v>2168</v>
      </c>
      <c r="D94" s="297" t="s">
        <v>194</v>
      </c>
      <c r="E94" s="298">
        <v>1</v>
      </c>
      <c r="F94" s="298">
        <v>0</v>
      </c>
      <c r="G94" s="299">
        <f>E94*F94</f>
        <v>0</v>
      </c>
      <c r="H94" s="300">
        <v>1.1999999999999999E-3</v>
      </c>
      <c r="I94" s="301">
        <f>E94*H94</f>
        <v>1.1999999999999999E-3</v>
      </c>
      <c r="J94" s="300">
        <v>0</v>
      </c>
      <c r="K94" s="301">
        <f>E94*J94</f>
        <v>0</v>
      </c>
      <c r="O94" s="293">
        <v>2</v>
      </c>
      <c r="AA94" s="262">
        <v>1</v>
      </c>
      <c r="AB94" s="262">
        <v>7</v>
      </c>
      <c r="AC94" s="262">
        <v>7</v>
      </c>
      <c r="AZ94" s="262">
        <v>2</v>
      </c>
      <c r="BA94" s="262">
        <f>IF(AZ94=1,G94,0)</f>
        <v>0</v>
      </c>
      <c r="BB94" s="262">
        <f>IF(AZ94=2,G94,0)</f>
        <v>0</v>
      </c>
      <c r="BC94" s="262">
        <f>IF(AZ94=3,G94,0)</f>
        <v>0</v>
      </c>
      <c r="BD94" s="262">
        <f>IF(AZ94=4,G94,0)</f>
        <v>0</v>
      </c>
      <c r="BE94" s="262">
        <f>IF(AZ94=5,G94,0)</f>
        <v>0</v>
      </c>
      <c r="CA94" s="293">
        <v>1</v>
      </c>
      <c r="CB94" s="293">
        <v>7</v>
      </c>
    </row>
    <row r="95" spans="1:80">
      <c r="A95" s="294">
        <v>77</v>
      </c>
      <c r="B95" s="295" t="s">
        <v>2169</v>
      </c>
      <c r="C95" s="296" t="s">
        <v>2170</v>
      </c>
      <c r="D95" s="297" t="s">
        <v>2076</v>
      </c>
      <c r="E95" s="298">
        <v>11</v>
      </c>
      <c r="F95" s="298">
        <v>0</v>
      </c>
      <c r="G95" s="299">
        <f>E95*F95</f>
        <v>0</v>
      </c>
      <c r="H95" s="300">
        <v>1.5299999999999999E-3</v>
      </c>
      <c r="I95" s="301">
        <f>E95*H95</f>
        <v>1.6829999999999998E-2</v>
      </c>
      <c r="J95" s="300">
        <v>0</v>
      </c>
      <c r="K95" s="301">
        <f>E95*J95</f>
        <v>0</v>
      </c>
      <c r="O95" s="293">
        <v>2</v>
      </c>
      <c r="AA95" s="262">
        <v>1</v>
      </c>
      <c r="AB95" s="262">
        <v>7</v>
      </c>
      <c r="AC95" s="262">
        <v>7</v>
      </c>
      <c r="AZ95" s="262">
        <v>2</v>
      </c>
      <c r="BA95" s="262">
        <f>IF(AZ95=1,G95,0)</f>
        <v>0</v>
      </c>
      <c r="BB95" s="262">
        <f>IF(AZ95=2,G95,0)</f>
        <v>0</v>
      </c>
      <c r="BC95" s="262">
        <f>IF(AZ95=3,G95,0)</f>
        <v>0</v>
      </c>
      <c r="BD95" s="262">
        <f>IF(AZ95=4,G95,0)</f>
        <v>0</v>
      </c>
      <c r="BE95" s="262">
        <f>IF(AZ95=5,G95,0)</f>
        <v>0</v>
      </c>
      <c r="CA95" s="293">
        <v>1</v>
      </c>
      <c r="CB95" s="293">
        <v>7</v>
      </c>
    </row>
    <row r="96" spans="1:80" ht="22.5">
      <c r="A96" s="294">
        <v>78</v>
      </c>
      <c r="B96" s="295" t="s">
        <v>2171</v>
      </c>
      <c r="C96" s="296" t="s">
        <v>2172</v>
      </c>
      <c r="D96" s="297" t="s">
        <v>194</v>
      </c>
      <c r="E96" s="298">
        <v>1</v>
      </c>
      <c r="F96" s="298">
        <v>0</v>
      </c>
      <c r="G96" s="299">
        <f>E96*F96</f>
        <v>0</v>
      </c>
      <c r="H96" s="300">
        <v>1.5200000000000001E-3</v>
      </c>
      <c r="I96" s="301">
        <f>E96*H96</f>
        <v>1.5200000000000001E-3</v>
      </c>
      <c r="J96" s="300">
        <v>0</v>
      </c>
      <c r="K96" s="301">
        <f>E96*J96</f>
        <v>0</v>
      </c>
      <c r="O96" s="293">
        <v>2</v>
      </c>
      <c r="AA96" s="262">
        <v>1</v>
      </c>
      <c r="AB96" s="262">
        <v>7</v>
      </c>
      <c r="AC96" s="262">
        <v>7</v>
      </c>
      <c r="AZ96" s="262">
        <v>2</v>
      </c>
      <c r="BA96" s="262">
        <f>IF(AZ96=1,G96,0)</f>
        <v>0</v>
      </c>
      <c r="BB96" s="262">
        <f>IF(AZ96=2,G96,0)</f>
        <v>0</v>
      </c>
      <c r="BC96" s="262">
        <f>IF(AZ96=3,G96,0)</f>
        <v>0</v>
      </c>
      <c r="BD96" s="262">
        <f>IF(AZ96=4,G96,0)</f>
        <v>0</v>
      </c>
      <c r="BE96" s="262">
        <f>IF(AZ96=5,G96,0)</f>
        <v>0</v>
      </c>
      <c r="CA96" s="293">
        <v>1</v>
      </c>
      <c r="CB96" s="293">
        <v>7</v>
      </c>
    </row>
    <row r="97" spans="1:80" ht="22.5">
      <c r="A97" s="294">
        <v>79</v>
      </c>
      <c r="B97" s="295" t="s">
        <v>2173</v>
      </c>
      <c r="C97" s="296" t="s">
        <v>2174</v>
      </c>
      <c r="D97" s="297" t="s">
        <v>194</v>
      </c>
      <c r="E97" s="298">
        <v>10</v>
      </c>
      <c r="F97" s="298">
        <v>0</v>
      </c>
      <c r="G97" s="299">
        <f>E97*F97</f>
        <v>0</v>
      </c>
      <c r="H97" s="300">
        <v>1.5200000000000001E-3</v>
      </c>
      <c r="I97" s="301">
        <f>E97*H97</f>
        <v>1.5200000000000002E-2</v>
      </c>
      <c r="J97" s="300">
        <v>0</v>
      </c>
      <c r="K97" s="301">
        <f>E97*J97</f>
        <v>0</v>
      </c>
      <c r="O97" s="293">
        <v>2</v>
      </c>
      <c r="AA97" s="262">
        <v>1</v>
      </c>
      <c r="AB97" s="262">
        <v>7</v>
      </c>
      <c r="AC97" s="262">
        <v>7</v>
      </c>
      <c r="AZ97" s="262">
        <v>2</v>
      </c>
      <c r="BA97" s="262">
        <f>IF(AZ97=1,G97,0)</f>
        <v>0</v>
      </c>
      <c r="BB97" s="262">
        <f>IF(AZ97=2,G97,0)</f>
        <v>0</v>
      </c>
      <c r="BC97" s="262">
        <f>IF(AZ97=3,G97,0)</f>
        <v>0</v>
      </c>
      <c r="BD97" s="262">
        <f>IF(AZ97=4,G97,0)</f>
        <v>0</v>
      </c>
      <c r="BE97" s="262">
        <f>IF(AZ97=5,G97,0)</f>
        <v>0</v>
      </c>
      <c r="CA97" s="293">
        <v>1</v>
      </c>
      <c r="CB97" s="293">
        <v>7</v>
      </c>
    </row>
    <row r="98" spans="1:80">
      <c r="A98" s="294">
        <v>80</v>
      </c>
      <c r="B98" s="295" t="s">
        <v>2175</v>
      </c>
      <c r="C98" s="296" t="s">
        <v>2176</v>
      </c>
      <c r="D98" s="297" t="s">
        <v>194</v>
      </c>
      <c r="E98" s="298">
        <v>11</v>
      </c>
      <c r="F98" s="298">
        <v>0</v>
      </c>
      <c r="G98" s="299">
        <f>E98*F98</f>
        <v>0</v>
      </c>
      <c r="H98" s="300">
        <v>4.0000000000000002E-4</v>
      </c>
      <c r="I98" s="301">
        <f>E98*H98</f>
        <v>4.4000000000000003E-3</v>
      </c>
      <c r="J98" s="300">
        <v>0</v>
      </c>
      <c r="K98" s="301">
        <f>E98*J98</f>
        <v>0</v>
      </c>
      <c r="O98" s="293">
        <v>2</v>
      </c>
      <c r="AA98" s="262">
        <v>1</v>
      </c>
      <c r="AB98" s="262">
        <v>7</v>
      </c>
      <c r="AC98" s="262">
        <v>7</v>
      </c>
      <c r="AZ98" s="262">
        <v>2</v>
      </c>
      <c r="BA98" s="262">
        <f>IF(AZ98=1,G98,0)</f>
        <v>0</v>
      </c>
      <c r="BB98" s="262">
        <f>IF(AZ98=2,G98,0)</f>
        <v>0</v>
      </c>
      <c r="BC98" s="262">
        <f>IF(AZ98=3,G98,0)</f>
        <v>0</v>
      </c>
      <c r="BD98" s="262">
        <f>IF(AZ98=4,G98,0)</f>
        <v>0</v>
      </c>
      <c r="BE98" s="262">
        <f>IF(AZ98=5,G98,0)</f>
        <v>0</v>
      </c>
      <c r="CA98" s="293">
        <v>1</v>
      </c>
      <c r="CB98" s="293">
        <v>7</v>
      </c>
    </row>
    <row r="99" spans="1:80">
      <c r="A99" s="294">
        <v>81</v>
      </c>
      <c r="B99" s="295" t="s">
        <v>2177</v>
      </c>
      <c r="C99" s="296" t="s">
        <v>2178</v>
      </c>
      <c r="D99" s="297" t="s">
        <v>194</v>
      </c>
      <c r="E99" s="298">
        <v>1</v>
      </c>
      <c r="F99" s="298">
        <v>0</v>
      </c>
      <c r="G99" s="299">
        <f>E99*F99</f>
        <v>0</v>
      </c>
      <c r="H99" s="300">
        <v>1.2999999999999999E-4</v>
      </c>
      <c r="I99" s="301">
        <f>E99*H99</f>
        <v>1.2999999999999999E-4</v>
      </c>
      <c r="J99" s="300">
        <v>0</v>
      </c>
      <c r="K99" s="301">
        <f>E99*J99</f>
        <v>0</v>
      </c>
      <c r="O99" s="293">
        <v>2</v>
      </c>
      <c r="AA99" s="262">
        <v>1</v>
      </c>
      <c r="AB99" s="262">
        <v>7</v>
      </c>
      <c r="AC99" s="262">
        <v>7</v>
      </c>
      <c r="AZ99" s="262">
        <v>2</v>
      </c>
      <c r="BA99" s="262">
        <f>IF(AZ99=1,G99,0)</f>
        <v>0</v>
      </c>
      <c r="BB99" s="262">
        <f>IF(AZ99=2,G99,0)</f>
        <v>0</v>
      </c>
      <c r="BC99" s="262">
        <f>IF(AZ99=3,G99,0)</f>
        <v>0</v>
      </c>
      <c r="BD99" s="262">
        <f>IF(AZ99=4,G99,0)</f>
        <v>0</v>
      </c>
      <c r="BE99" s="262">
        <f>IF(AZ99=5,G99,0)</f>
        <v>0</v>
      </c>
      <c r="CA99" s="293">
        <v>1</v>
      </c>
      <c r="CB99" s="293">
        <v>7</v>
      </c>
    </row>
    <row r="100" spans="1:80">
      <c r="A100" s="294">
        <v>82</v>
      </c>
      <c r="B100" s="295" t="s">
        <v>2179</v>
      </c>
      <c r="C100" s="296" t="s">
        <v>2180</v>
      </c>
      <c r="D100" s="297" t="s">
        <v>194</v>
      </c>
      <c r="E100" s="298">
        <v>7</v>
      </c>
      <c r="F100" s="298">
        <v>0</v>
      </c>
      <c r="G100" s="299">
        <f>E100*F100</f>
        <v>0</v>
      </c>
      <c r="H100" s="300">
        <v>4.0999999999999999E-4</v>
      </c>
      <c r="I100" s="301">
        <f>E100*H100</f>
        <v>2.8700000000000002E-3</v>
      </c>
      <c r="J100" s="300">
        <v>0</v>
      </c>
      <c r="K100" s="301">
        <f>E100*J100</f>
        <v>0</v>
      </c>
      <c r="O100" s="293">
        <v>2</v>
      </c>
      <c r="AA100" s="262">
        <v>1</v>
      </c>
      <c r="AB100" s="262">
        <v>7</v>
      </c>
      <c r="AC100" s="262">
        <v>7</v>
      </c>
      <c r="AZ100" s="262">
        <v>2</v>
      </c>
      <c r="BA100" s="262">
        <f>IF(AZ100=1,G100,0)</f>
        <v>0</v>
      </c>
      <c r="BB100" s="262">
        <f>IF(AZ100=2,G100,0)</f>
        <v>0</v>
      </c>
      <c r="BC100" s="262">
        <f>IF(AZ100=3,G100,0)</f>
        <v>0</v>
      </c>
      <c r="BD100" s="262">
        <f>IF(AZ100=4,G100,0)</f>
        <v>0</v>
      </c>
      <c r="BE100" s="262">
        <f>IF(AZ100=5,G100,0)</f>
        <v>0</v>
      </c>
      <c r="CA100" s="293">
        <v>1</v>
      </c>
      <c r="CB100" s="293">
        <v>7</v>
      </c>
    </row>
    <row r="101" spans="1:80">
      <c r="A101" s="294">
        <v>83</v>
      </c>
      <c r="B101" s="295" t="s">
        <v>2181</v>
      </c>
      <c r="C101" s="296" t="s">
        <v>2182</v>
      </c>
      <c r="D101" s="297" t="s">
        <v>194</v>
      </c>
      <c r="E101" s="298">
        <v>3</v>
      </c>
      <c r="F101" s="298">
        <v>0</v>
      </c>
      <c r="G101" s="299">
        <f>E101*F101</f>
        <v>0</v>
      </c>
      <c r="H101" s="300">
        <v>2.2000000000000001E-4</v>
      </c>
      <c r="I101" s="301">
        <f>E101*H101</f>
        <v>6.6E-4</v>
      </c>
      <c r="J101" s="300">
        <v>0</v>
      </c>
      <c r="K101" s="301">
        <f>E101*J101</f>
        <v>0</v>
      </c>
      <c r="O101" s="293">
        <v>2</v>
      </c>
      <c r="AA101" s="262">
        <v>1</v>
      </c>
      <c r="AB101" s="262">
        <v>7</v>
      </c>
      <c r="AC101" s="262">
        <v>7</v>
      </c>
      <c r="AZ101" s="262">
        <v>2</v>
      </c>
      <c r="BA101" s="262">
        <f>IF(AZ101=1,G101,0)</f>
        <v>0</v>
      </c>
      <c r="BB101" s="262">
        <f>IF(AZ101=2,G101,0)</f>
        <v>0</v>
      </c>
      <c r="BC101" s="262">
        <f>IF(AZ101=3,G101,0)</f>
        <v>0</v>
      </c>
      <c r="BD101" s="262">
        <f>IF(AZ101=4,G101,0)</f>
        <v>0</v>
      </c>
      <c r="BE101" s="262">
        <f>IF(AZ101=5,G101,0)</f>
        <v>0</v>
      </c>
      <c r="CA101" s="293">
        <v>1</v>
      </c>
      <c r="CB101" s="293">
        <v>7</v>
      </c>
    </row>
    <row r="102" spans="1:80">
      <c r="A102" s="294">
        <v>84</v>
      </c>
      <c r="B102" s="295" t="s">
        <v>2183</v>
      </c>
      <c r="C102" s="296" t="s">
        <v>2184</v>
      </c>
      <c r="D102" s="297" t="s">
        <v>2076</v>
      </c>
      <c r="E102" s="298">
        <v>11</v>
      </c>
      <c r="F102" s="298">
        <v>0</v>
      </c>
      <c r="G102" s="299">
        <f>E102*F102</f>
        <v>0</v>
      </c>
      <c r="H102" s="300">
        <v>0.01</v>
      </c>
      <c r="I102" s="301">
        <f>E102*H102</f>
        <v>0.11</v>
      </c>
      <c r="J102" s="300">
        <v>0</v>
      </c>
      <c r="K102" s="301">
        <f>E102*J102</f>
        <v>0</v>
      </c>
      <c r="O102" s="293">
        <v>2</v>
      </c>
      <c r="AA102" s="262">
        <v>1</v>
      </c>
      <c r="AB102" s="262">
        <v>7</v>
      </c>
      <c r="AC102" s="262">
        <v>7</v>
      </c>
      <c r="AZ102" s="262">
        <v>2</v>
      </c>
      <c r="BA102" s="262">
        <f>IF(AZ102=1,G102,0)</f>
        <v>0</v>
      </c>
      <c r="BB102" s="262">
        <f>IF(AZ102=2,G102,0)</f>
        <v>0</v>
      </c>
      <c r="BC102" s="262">
        <f>IF(AZ102=3,G102,0)</f>
        <v>0</v>
      </c>
      <c r="BD102" s="262">
        <f>IF(AZ102=4,G102,0)</f>
        <v>0</v>
      </c>
      <c r="BE102" s="262">
        <f>IF(AZ102=5,G102,0)</f>
        <v>0</v>
      </c>
      <c r="CA102" s="293">
        <v>1</v>
      </c>
      <c r="CB102" s="293">
        <v>7</v>
      </c>
    </row>
    <row r="103" spans="1:80" ht="22.5">
      <c r="A103" s="294">
        <v>85</v>
      </c>
      <c r="B103" s="295" t="s">
        <v>2185</v>
      </c>
      <c r="C103" s="296" t="s">
        <v>2186</v>
      </c>
      <c r="D103" s="297" t="s">
        <v>194</v>
      </c>
      <c r="E103" s="298">
        <v>6</v>
      </c>
      <c r="F103" s="298">
        <v>0</v>
      </c>
      <c r="G103" s="299">
        <f>E103*F103</f>
        <v>0</v>
      </c>
      <c r="H103" s="300">
        <v>1.0500000000000001E-2</v>
      </c>
      <c r="I103" s="301">
        <f>E103*H103</f>
        <v>6.3E-2</v>
      </c>
      <c r="J103" s="300"/>
      <c r="K103" s="301">
        <f>E103*J103</f>
        <v>0</v>
      </c>
      <c r="O103" s="293">
        <v>2</v>
      </c>
      <c r="AA103" s="262">
        <v>3</v>
      </c>
      <c r="AB103" s="262">
        <v>0</v>
      </c>
      <c r="AC103" s="262" t="s">
        <v>2185</v>
      </c>
      <c r="AZ103" s="262">
        <v>2</v>
      </c>
      <c r="BA103" s="262">
        <f>IF(AZ103=1,G103,0)</f>
        <v>0</v>
      </c>
      <c r="BB103" s="262">
        <f>IF(AZ103=2,G103,0)</f>
        <v>0</v>
      </c>
      <c r="BC103" s="262">
        <f>IF(AZ103=3,G103,0)</f>
        <v>0</v>
      </c>
      <c r="BD103" s="262">
        <f>IF(AZ103=4,G103,0)</f>
        <v>0</v>
      </c>
      <c r="BE103" s="262">
        <f>IF(AZ103=5,G103,0)</f>
        <v>0</v>
      </c>
      <c r="CA103" s="293">
        <v>3</v>
      </c>
      <c r="CB103" s="293">
        <v>0</v>
      </c>
    </row>
    <row r="104" spans="1:80">
      <c r="A104" s="294">
        <v>86</v>
      </c>
      <c r="B104" s="295" t="s">
        <v>2187</v>
      </c>
      <c r="C104" s="296" t="s">
        <v>2188</v>
      </c>
      <c r="D104" s="297" t="s">
        <v>194</v>
      </c>
      <c r="E104" s="298">
        <v>11</v>
      </c>
      <c r="F104" s="298">
        <v>0</v>
      </c>
      <c r="G104" s="299">
        <f>E104*F104</f>
        <v>0</v>
      </c>
      <c r="H104" s="300">
        <v>1.8000000000000001E-4</v>
      </c>
      <c r="I104" s="301">
        <f>E104*H104</f>
        <v>1.98E-3</v>
      </c>
      <c r="J104" s="300"/>
      <c r="K104" s="301">
        <f>E104*J104</f>
        <v>0</v>
      </c>
      <c r="O104" s="293">
        <v>2</v>
      </c>
      <c r="AA104" s="262">
        <v>3</v>
      </c>
      <c r="AB104" s="262">
        <v>7</v>
      </c>
      <c r="AC104" s="262" t="s">
        <v>2187</v>
      </c>
      <c r="AZ104" s="262">
        <v>2</v>
      </c>
      <c r="BA104" s="262">
        <f>IF(AZ104=1,G104,0)</f>
        <v>0</v>
      </c>
      <c r="BB104" s="262">
        <f>IF(AZ104=2,G104,0)</f>
        <v>0</v>
      </c>
      <c r="BC104" s="262">
        <f>IF(AZ104=3,G104,0)</f>
        <v>0</v>
      </c>
      <c r="BD104" s="262">
        <f>IF(AZ104=4,G104,0)</f>
        <v>0</v>
      </c>
      <c r="BE104" s="262">
        <f>IF(AZ104=5,G104,0)</f>
        <v>0</v>
      </c>
      <c r="CA104" s="293">
        <v>3</v>
      </c>
      <c r="CB104" s="293">
        <v>7</v>
      </c>
    </row>
    <row r="105" spans="1:80" ht="22.5">
      <c r="A105" s="294">
        <v>87</v>
      </c>
      <c r="B105" s="295" t="s">
        <v>2189</v>
      </c>
      <c r="C105" s="296" t="s">
        <v>2190</v>
      </c>
      <c r="D105" s="297" t="s">
        <v>194</v>
      </c>
      <c r="E105" s="298">
        <v>1</v>
      </c>
      <c r="F105" s="298">
        <v>0</v>
      </c>
      <c r="G105" s="299">
        <f>E105*F105</f>
        <v>0</v>
      </c>
      <c r="H105" s="300">
        <v>2.5999999999999999E-2</v>
      </c>
      <c r="I105" s="301">
        <f>E105*H105</f>
        <v>2.5999999999999999E-2</v>
      </c>
      <c r="J105" s="300"/>
      <c r="K105" s="301">
        <f>E105*J105</f>
        <v>0</v>
      </c>
      <c r="O105" s="293">
        <v>2</v>
      </c>
      <c r="AA105" s="262">
        <v>3</v>
      </c>
      <c r="AB105" s="262">
        <v>7</v>
      </c>
      <c r="AC105" s="262" t="s">
        <v>2189</v>
      </c>
      <c r="AZ105" s="262">
        <v>2</v>
      </c>
      <c r="BA105" s="262">
        <f>IF(AZ105=1,G105,0)</f>
        <v>0</v>
      </c>
      <c r="BB105" s="262">
        <f>IF(AZ105=2,G105,0)</f>
        <v>0</v>
      </c>
      <c r="BC105" s="262">
        <f>IF(AZ105=3,G105,0)</f>
        <v>0</v>
      </c>
      <c r="BD105" s="262">
        <f>IF(AZ105=4,G105,0)</f>
        <v>0</v>
      </c>
      <c r="BE105" s="262">
        <f>IF(AZ105=5,G105,0)</f>
        <v>0</v>
      </c>
      <c r="CA105" s="293">
        <v>3</v>
      </c>
      <c r="CB105" s="293">
        <v>7</v>
      </c>
    </row>
    <row r="106" spans="1:80" ht="22.5">
      <c r="A106" s="294">
        <v>88</v>
      </c>
      <c r="B106" s="295" t="s">
        <v>2191</v>
      </c>
      <c r="C106" s="296" t="s">
        <v>2192</v>
      </c>
      <c r="D106" s="297" t="s">
        <v>194</v>
      </c>
      <c r="E106" s="298">
        <v>1</v>
      </c>
      <c r="F106" s="298">
        <v>0</v>
      </c>
      <c r="G106" s="299">
        <f>E106*F106</f>
        <v>0</v>
      </c>
      <c r="H106" s="300">
        <v>2.5999999999999999E-2</v>
      </c>
      <c r="I106" s="301">
        <f>E106*H106</f>
        <v>2.5999999999999999E-2</v>
      </c>
      <c r="J106" s="300"/>
      <c r="K106" s="301">
        <f>E106*J106</f>
        <v>0</v>
      </c>
      <c r="O106" s="293">
        <v>2</v>
      </c>
      <c r="AA106" s="262">
        <v>3</v>
      </c>
      <c r="AB106" s="262">
        <v>7</v>
      </c>
      <c r="AC106" s="262" t="s">
        <v>2191</v>
      </c>
      <c r="AZ106" s="262">
        <v>2</v>
      </c>
      <c r="BA106" s="262">
        <f>IF(AZ106=1,G106,0)</f>
        <v>0</v>
      </c>
      <c r="BB106" s="262">
        <f>IF(AZ106=2,G106,0)</f>
        <v>0</v>
      </c>
      <c r="BC106" s="262">
        <f>IF(AZ106=3,G106,0)</f>
        <v>0</v>
      </c>
      <c r="BD106" s="262">
        <f>IF(AZ106=4,G106,0)</f>
        <v>0</v>
      </c>
      <c r="BE106" s="262">
        <f>IF(AZ106=5,G106,0)</f>
        <v>0</v>
      </c>
      <c r="CA106" s="293">
        <v>3</v>
      </c>
      <c r="CB106" s="293">
        <v>7</v>
      </c>
    </row>
    <row r="107" spans="1:80">
      <c r="A107" s="294">
        <v>89</v>
      </c>
      <c r="B107" s="295" t="s">
        <v>2193</v>
      </c>
      <c r="C107" s="296" t="s">
        <v>2194</v>
      </c>
      <c r="D107" s="297" t="s">
        <v>100</v>
      </c>
      <c r="E107" s="298">
        <v>7</v>
      </c>
      <c r="F107" s="298">
        <v>0</v>
      </c>
      <c r="G107" s="299">
        <f>E107*F107</f>
        <v>0</v>
      </c>
      <c r="H107" s="300">
        <v>5.0000000000000001E-4</v>
      </c>
      <c r="I107" s="301">
        <f>E107*H107</f>
        <v>3.5000000000000001E-3</v>
      </c>
      <c r="J107" s="300"/>
      <c r="K107" s="301">
        <f>E107*J107</f>
        <v>0</v>
      </c>
      <c r="O107" s="293">
        <v>2</v>
      </c>
      <c r="AA107" s="262">
        <v>3</v>
      </c>
      <c r="AB107" s="262">
        <v>7</v>
      </c>
      <c r="AC107" s="262" t="s">
        <v>2193</v>
      </c>
      <c r="AZ107" s="262">
        <v>2</v>
      </c>
      <c r="BA107" s="262">
        <f>IF(AZ107=1,G107,0)</f>
        <v>0</v>
      </c>
      <c r="BB107" s="262">
        <f>IF(AZ107=2,G107,0)</f>
        <v>0</v>
      </c>
      <c r="BC107" s="262">
        <f>IF(AZ107=3,G107,0)</f>
        <v>0</v>
      </c>
      <c r="BD107" s="262">
        <f>IF(AZ107=4,G107,0)</f>
        <v>0</v>
      </c>
      <c r="BE107" s="262">
        <f>IF(AZ107=5,G107,0)</f>
        <v>0</v>
      </c>
      <c r="CA107" s="293">
        <v>3</v>
      </c>
      <c r="CB107" s="293">
        <v>7</v>
      </c>
    </row>
    <row r="108" spans="1:80">
      <c r="A108" s="294">
        <v>90</v>
      </c>
      <c r="B108" s="295" t="s">
        <v>2195</v>
      </c>
      <c r="C108" s="296" t="s">
        <v>2196</v>
      </c>
      <c r="D108" s="297" t="s">
        <v>151</v>
      </c>
      <c r="E108" s="298">
        <v>0.88941999999999999</v>
      </c>
      <c r="F108" s="298">
        <v>0</v>
      </c>
      <c r="G108" s="299">
        <f>E108*F108</f>
        <v>0</v>
      </c>
      <c r="H108" s="300">
        <v>0</v>
      </c>
      <c r="I108" s="301">
        <f>E108*H108</f>
        <v>0</v>
      </c>
      <c r="J108" s="300"/>
      <c r="K108" s="301">
        <f>E108*J108</f>
        <v>0</v>
      </c>
      <c r="O108" s="293">
        <v>2</v>
      </c>
      <c r="AA108" s="262">
        <v>7</v>
      </c>
      <c r="AB108" s="262">
        <v>1001</v>
      </c>
      <c r="AC108" s="262">
        <v>5</v>
      </c>
      <c r="AZ108" s="262">
        <v>2</v>
      </c>
      <c r="BA108" s="262">
        <f>IF(AZ108=1,G108,0)</f>
        <v>0</v>
      </c>
      <c r="BB108" s="262">
        <f>IF(AZ108=2,G108,0)</f>
        <v>0</v>
      </c>
      <c r="BC108" s="262">
        <f>IF(AZ108=3,G108,0)</f>
        <v>0</v>
      </c>
      <c r="BD108" s="262">
        <f>IF(AZ108=4,G108,0)</f>
        <v>0</v>
      </c>
      <c r="BE108" s="262">
        <f>IF(AZ108=5,G108,0)</f>
        <v>0</v>
      </c>
      <c r="CA108" s="293">
        <v>7</v>
      </c>
      <c r="CB108" s="293">
        <v>1001</v>
      </c>
    </row>
    <row r="109" spans="1:80">
      <c r="A109" s="313"/>
      <c r="B109" s="314" t="s">
        <v>101</v>
      </c>
      <c r="C109" s="315" t="s">
        <v>2118</v>
      </c>
      <c r="D109" s="316"/>
      <c r="E109" s="317"/>
      <c r="F109" s="318"/>
      <c r="G109" s="319">
        <f>SUM(G69:G108)</f>
        <v>0</v>
      </c>
      <c r="H109" s="320"/>
      <c r="I109" s="321">
        <f>SUM(I69:I108)</f>
        <v>0.88941999999999988</v>
      </c>
      <c r="J109" s="320"/>
      <c r="K109" s="321">
        <f>SUM(K69:K108)</f>
        <v>0</v>
      </c>
      <c r="O109" s="293">
        <v>4</v>
      </c>
      <c r="BA109" s="322">
        <f>SUM(BA69:BA108)</f>
        <v>0</v>
      </c>
      <c r="BB109" s="322">
        <f>SUM(BB69:BB108)</f>
        <v>0</v>
      </c>
      <c r="BC109" s="322">
        <f>SUM(BC69:BC108)</f>
        <v>0</v>
      </c>
      <c r="BD109" s="322">
        <f>SUM(BD69:BD108)</f>
        <v>0</v>
      </c>
      <c r="BE109" s="322">
        <f>SUM(BE69:BE108)</f>
        <v>0</v>
      </c>
    </row>
    <row r="110" spans="1:80">
      <c r="A110" s="283" t="s">
        <v>97</v>
      </c>
      <c r="B110" s="284" t="s">
        <v>2197</v>
      </c>
      <c r="C110" s="285" t="s">
        <v>2198</v>
      </c>
      <c r="D110" s="286"/>
      <c r="E110" s="287"/>
      <c r="F110" s="287"/>
      <c r="G110" s="288"/>
      <c r="H110" s="289"/>
      <c r="I110" s="290"/>
      <c r="J110" s="291"/>
      <c r="K110" s="292"/>
      <c r="O110" s="293">
        <v>1</v>
      </c>
    </row>
    <row r="111" spans="1:80">
      <c r="A111" s="294">
        <v>91</v>
      </c>
      <c r="B111" s="295" t="s">
        <v>2200</v>
      </c>
      <c r="C111" s="296" t="s">
        <v>2201</v>
      </c>
      <c r="D111" s="297" t="s">
        <v>2076</v>
      </c>
      <c r="E111" s="298">
        <v>6</v>
      </c>
      <c r="F111" s="298">
        <v>0</v>
      </c>
      <c r="G111" s="299">
        <f>E111*F111</f>
        <v>0</v>
      </c>
      <c r="H111" s="300">
        <v>7.0000000000000001E-3</v>
      </c>
      <c r="I111" s="301">
        <f>E111*H111</f>
        <v>4.2000000000000003E-2</v>
      </c>
      <c r="J111" s="300">
        <v>0</v>
      </c>
      <c r="K111" s="301">
        <f>E111*J111</f>
        <v>0</v>
      </c>
      <c r="O111" s="293">
        <v>2</v>
      </c>
      <c r="AA111" s="262">
        <v>1</v>
      </c>
      <c r="AB111" s="262">
        <v>7</v>
      </c>
      <c r="AC111" s="262">
        <v>7</v>
      </c>
      <c r="AZ111" s="262">
        <v>2</v>
      </c>
      <c r="BA111" s="262">
        <f>IF(AZ111=1,G111,0)</f>
        <v>0</v>
      </c>
      <c r="BB111" s="262">
        <f>IF(AZ111=2,G111,0)</f>
        <v>0</v>
      </c>
      <c r="BC111" s="262">
        <f>IF(AZ111=3,G111,0)</f>
        <v>0</v>
      </c>
      <c r="BD111" s="262">
        <f>IF(AZ111=4,G111,0)</f>
        <v>0</v>
      </c>
      <c r="BE111" s="262">
        <f>IF(AZ111=5,G111,0)</f>
        <v>0</v>
      </c>
      <c r="CA111" s="293">
        <v>1</v>
      </c>
      <c r="CB111" s="293">
        <v>7</v>
      </c>
    </row>
    <row r="112" spans="1:80">
      <c r="A112" s="294">
        <v>92</v>
      </c>
      <c r="B112" s="295" t="s">
        <v>2202</v>
      </c>
      <c r="C112" s="296" t="s">
        <v>2203</v>
      </c>
      <c r="D112" s="297" t="s">
        <v>2076</v>
      </c>
      <c r="E112" s="298">
        <v>3</v>
      </c>
      <c r="F112" s="298">
        <v>0</v>
      </c>
      <c r="G112" s="299">
        <f>E112*F112</f>
        <v>0</v>
      </c>
      <c r="H112" s="300">
        <v>1.7999999999999999E-2</v>
      </c>
      <c r="I112" s="301">
        <f>E112*H112</f>
        <v>5.3999999999999992E-2</v>
      </c>
      <c r="J112" s="300">
        <v>0</v>
      </c>
      <c r="K112" s="301">
        <f>E112*J112</f>
        <v>0</v>
      </c>
      <c r="O112" s="293">
        <v>2</v>
      </c>
      <c r="AA112" s="262">
        <v>1</v>
      </c>
      <c r="AB112" s="262">
        <v>7</v>
      </c>
      <c r="AC112" s="262">
        <v>7</v>
      </c>
      <c r="AZ112" s="262">
        <v>2</v>
      </c>
      <c r="BA112" s="262">
        <f>IF(AZ112=1,G112,0)</f>
        <v>0</v>
      </c>
      <c r="BB112" s="262">
        <f>IF(AZ112=2,G112,0)</f>
        <v>0</v>
      </c>
      <c r="BC112" s="262">
        <f>IF(AZ112=3,G112,0)</f>
        <v>0</v>
      </c>
      <c r="BD112" s="262">
        <f>IF(AZ112=4,G112,0)</f>
        <v>0</v>
      </c>
      <c r="BE112" s="262">
        <f>IF(AZ112=5,G112,0)</f>
        <v>0</v>
      </c>
      <c r="CA112" s="293">
        <v>1</v>
      </c>
      <c r="CB112" s="293">
        <v>7</v>
      </c>
    </row>
    <row r="113" spans="1:80">
      <c r="A113" s="294">
        <v>93</v>
      </c>
      <c r="B113" s="295" t="s">
        <v>2204</v>
      </c>
      <c r="C113" s="296" t="s">
        <v>2205</v>
      </c>
      <c r="D113" s="297" t="s">
        <v>151</v>
      </c>
      <c r="E113" s="298">
        <v>9.6000000000000002E-2</v>
      </c>
      <c r="F113" s="298">
        <v>0</v>
      </c>
      <c r="G113" s="299">
        <f>E113*F113</f>
        <v>0</v>
      </c>
      <c r="H113" s="300">
        <v>0</v>
      </c>
      <c r="I113" s="301">
        <f>E113*H113</f>
        <v>0</v>
      </c>
      <c r="J113" s="300"/>
      <c r="K113" s="301">
        <f>E113*J113</f>
        <v>0</v>
      </c>
      <c r="O113" s="293">
        <v>2</v>
      </c>
      <c r="AA113" s="262">
        <v>7</v>
      </c>
      <c r="AB113" s="262">
        <v>1</v>
      </c>
      <c r="AC113" s="262">
        <v>2</v>
      </c>
      <c r="AZ113" s="262">
        <v>2</v>
      </c>
      <c r="BA113" s="262">
        <f>IF(AZ113=1,G113,0)</f>
        <v>0</v>
      </c>
      <c r="BB113" s="262">
        <f>IF(AZ113=2,G113,0)</f>
        <v>0</v>
      </c>
      <c r="BC113" s="262">
        <f>IF(AZ113=3,G113,0)</f>
        <v>0</v>
      </c>
      <c r="BD113" s="262">
        <f>IF(AZ113=4,G113,0)</f>
        <v>0</v>
      </c>
      <c r="BE113" s="262">
        <f>IF(AZ113=5,G113,0)</f>
        <v>0</v>
      </c>
      <c r="CA113" s="293">
        <v>7</v>
      </c>
      <c r="CB113" s="293">
        <v>1</v>
      </c>
    </row>
    <row r="114" spans="1:80">
      <c r="A114" s="313"/>
      <c r="B114" s="314" t="s">
        <v>101</v>
      </c>
      <c r="C114" s="315" t="s">
        <v>2199</v>
      </c>
      <c r="D114" s="316"/>
      <c r="E114" s="317"/>
      <c r="F114" s="318"/>
      <c r="G114" s="319">
        <f>SUM(G110:G113)</f>
        <v>0</v>
      </c>
      <c r="H114" s="320"/>
      <c r="I114" s="321">
        <f>SUM(I110:I113)</f>
        <v>9.6000000000000002E-2</v>
      </c>
      <c r="J114" s="320"/>
      <c r="K114" s="321">
        <f>SUM(K110:K113)</f>
        <v>0</v>
      </c>
      <c r="O114" s="293">
        <v>4</v>
      </c>
      <c r="BA114" s="322">
        <f>SUM(BA110:BA113)</f>
        <v>0</v>
      </c>
      <c r="BB114" s="322">
        <f>SUM(BB110:BB113)</f>
        <v>0</v>
      </c>
      <c r="BC114" s="322">
        <f>SUM(BC110:BC113)</f>
        <v>0</v>
      </c>
      <c r="BD114" s="322">
        <f>SUM(BD110:BD113)</f>
        <v>0</v>
      </c>
      <c r="BE114" s="322">
        <f>SUM(BE110:BE113)</f>
        <v>0</v>
      </c>
    </row>
    <row r="115" spans="1:80">
      <c r="A115" s="283" t="s">
        <v>97</v>
      </c>
      <c r="B115" s="284" t="s">
        <v>2206</v>
      </c>
      <c r="C115" s="285" t="s">
        <v>2207</v>
      </c>
      <c r="D115" s="286"/>
      <c r="E115" s="287"/>
      <c r="F115" s="287"/>
      <c r="G115" s="288"/>
      <c r="H115" s="289"/>
      <c r="I115" s="290"/>
      <c r="J115" s="291"/>
      <c r="K115" s="292"/>
      <c r="O115" s="293">
        <v>1</v>
      </c>
    </row>
    <row r="116" spans="1:80">
      <c r="A116" s="294">
        <v>94</v>
      </c>
      <c r="B116" s="295" t="s">
        <v>2209</v>
      </c>
      <c r="C116" s="296" t="s">
        <v>2210</v>
      </c>
      <c r="D116" s="297" t="s">
        <v>2076</v>
      </c>
      <c r="E116" s="298">
        <v>4</v>
      </c>
      <c r="F116" s="298">
        <v>0</v>
      </c>
      <c r="G116" s="299">
        <f>E116*F116</f>
        <v>0</v>
      </c>
      <c r="H116" s="300">
        <v>7.3999999999999999E-4</v>
      </c>
      <c r="I116" s="301">
        <f>E116*H116</f>
        <v>2.96E-3</v>
      </c>
      <c r="J116" s="300">
        <v>0</v>
      </c>
      <c r="K116" s="301">
        <f>E116*J116</f>
        <v>0</v>
      </c>
      <c r="O116" s="293">
        <v>2</v>
      </c>
      <c r="AA116" s="262">
        <v>1</v>
      </c>
      <c r="AB116" s="262">
        <v>7</v>
      </c>
      <c r="AC116" s="262">
        <v>7</v>
      </c>
      <c r="AZ116" s="262">
        <v>2</v>
      </c>
      <c r="BA116" s="262">
        <f>IF(AZ116=1,G116,0)</f>
        <v>0</v>
      </c>
      <c r="BB116" s="262">
        <f>IF(AZ116=2,G116,0)</f>
        <v>0</v>
      </c>
      <c r="BC116" s="262">
        <f>IF(AZ116=3,G116,0)</f>
        <v>0</v>
      </c>
      <c r="BD116" s="262">
        <f>IF(AZ116=4,G116,0)</f>
        <v>0</v>
      </c>
      <c r="BE116" s="262">
        <f>IF(AZ116=5,G116,0)</f>
        <v>0</v>
      </c>
      <c r="CA116" s="293">
        <v>1</v>
      </c>
      <c r="CB116" s="293">
        <v>7</v>
      </c>
    </row>
    <row r="117" spans="1:80" ht="22.5">
      <c r="A117" s="294">
        <v>95</v>
      </c>
      <c r="B117" s="295" t="s">
        <v>2211</v>
      </c>
      <c r="C117" s="296" t="s">
        <v>2212</v>
      </c>
      <c r="D117" s="297" t="s">
        <v>194</v>
      </c>
      <c r="E117" s="298">
        <v>1</v>
      </c>
      <c r="F117" s="298">
        <v>0</v>
      </c>
      <c r="G117" s="299">
        <f>E117*F117</f>
        <v>0</v>
      </c>
      <c r="H117" s="300">
        <v>8.6709999999999995E-2</v>
      </c>
      <c r="I117" s="301">
        <f>E117*H117</f>
        <v>8.6709999999999995E-2</v>
      </c>
      <c r="J117" s="300">
        <v>0</v>
      </c>
      <c r="K117" s="301">
        <f>E117*J117</f>
        <v>0</v>
      </c>
      <c r="O117" s="293">
        <v>2</v>
      </c>
      <c r="AA117" s="262">
        <v>1</v>
      </c>
      <c r="AB117" s="262">
        <v>7</v>
      </c>
      <c r="AC117" s="262">
        <v>7</v>
      </c>
      <c r="AZ117" s="262">
        <v>2</v>
      </c>
      <c r="BA117" s="262">
        <f>IF(AZ117=1,G117,0)</f>
        <v>0</v>
      </c>
      <c r="BB117" s="262">
        <f>IF(AZ117=2,G117,0)</f>
        <v>0</v>
      </c>
      <c r="BC117" s="262">
        <f>IF(AZ117=3,G117,0)</f>
        <v>0</v>
      </c>
      <c r="BD117" s="262">
        <f>IF(AZ117=4,G117,0)</f>
        <v>0</v>
      </c>
      <c r="BE117" s="262">
        <f>IF(AZ117=5,G117,0)</f>
        <v>0</v>
      </c>
      <c r="CA117" s="293">
        <v>1</v>
      </c>
      <c r="CB117" s="293">
        <v>7</v>
      </c>
    </row>
    <row r="118" spans="1:80">
      <c r="A118" s="294">
        <v>96</v>
      </c>
      <c r="B118" s="295" t="s">
        <v>2213</v>
      </c>
      <c r="C118" s="296" t="s">
        <v>2214</v>
      </c>
      <c r="D118" s="297" t="s">
        <v>2076</v>
      </c>
      <c r="E118" s="298">
        <v>1</v>
      </c>
      <c r="F118" s="298">
        <v>0</v>
      </c>
      <c r="G118" s="299">
        <f>E118*F118</f>
        <v>0</v>
      </c>
      <c r="H118" s="300">
        <v>2.6919999999999999E-2</v>
      </c>
      <c r="I118" s="301">
        <f>E118*H118</f>
        <v>2.6919999999999999E-2</v>
      </c>
      <c r="J118" s="300">
        <v>0</v>
      </c>
      <c r="K118" s="301">
        <f>E118*J118</f>
        <v>0</v>
      </c>
      <c r="O118" s="293">
        <v>2</v>
      </c>
      <c r="AA118" s="262">
        <v>1</v>
      </c>
      <c r="AB118" s="262">
        <v>7</v>
      </c>
      <c r="AC118" s="262">
        <v>7</v>
      </c>
      <c r="AZ118" s="262">
        <v>2</v>
      </c>
      <c r="BA118" s="262">
        <f>IF(AZ118=1,G118,0)</f>
        <v>0</v>
      </c>
      <c r="BB118" s="262">
        <f>IF(AZ118=2,G118,0)</f>
        <v>0</v>
      </c>
      <c r="BC118" s="262">
        <f>IF(AZ118=3,G118,0)</f>
        <v>0</v>
      </c>
      <c r="BD118" s="262">
        <f>IF(AZ118=4,G118,0)</f>
        <v>0</v>
      </c>
      <c r="BE118" s="262">
        <f>IF(AZ118=5,G118,0)</f>
        <v>0</v>
      </c>
      <c r="CA118" s="293">
        <v>1</v>
      </c>
      <c r="CB118" s="293">
        <v>7</v>
      </c>
    </row>
    <row r="119" spans="1:80">
      <c r="A119" s="294">
        <v>97</v>
      </c>
      <c r="B119" s="295" t="s">
        <v>2215</v>
      </c>
      <c r="C119" s="296" t="s">
        <v>2216</v>
      </c>
      <c r="D119" s="297" t="s">
        <v>2076</v>
      </c>
      <c r="E119" s="298">
        <v>1</v>
      </c>
      <c r="F119" s="298">
        <v>0</v>
      </c>
      <c r="G119" s="299">
        <f>E119*F119</f>
        <v>0</v>
      </c>
      <c r="H119" s="300">
        <v>4.5710000000000001E-2</v>
      </c>
      <c r="I119" s="301">
        <f>E119*H119</f>
        <v>4.5710000000000001E-2</v>
      </c>
      <c r="J119" s="300">
        <v>0</v>
      </c>
      <c r="K119" s="301">
        <f>E119*J119</f>
        <v>0</v>
      </c>
      <c r="O119" s="293">
        <v>2</v>
      </c>
      <c r="AA119" s="262">
        <v>1</v>
      </c>
      <c r="AB119" s="262">
        <v>7</v>
      </c>
      <c r="AC119" s="262">
        <v>7</v>
      </c>
      <c r="AZ119" s="262">
        <v>2</v>
      </c>
      <c r="BA119" s="262">
        <f>IF(AZ119=1,G119,0)</f>
        <v>0</v>
      </c>
      <c r="BB119" s="262">
        <f>IF(AZ119=2,G119,0)</f>
        <v>0</v>
      </c>
      <c r="BC119" s="262">
        <f>IF(AZ119=3,G119,0)</f>
        <v>0</v>
      </c>
      <c r="BD119" s="262">
        <f>IF(AZ119=4,G119,0)</f>
        <v>0</v>
      </c>
      <c r="BE119" s="262">
        <f>IF(AZ119=5,G119,0)</f>
        <v>0</v>
      </c>
      <c r="CA119" s="293">
        <v>1</v>
      </c>
      <c r="CB119" s="293">
        <v>7</v>
      </c>
    </row>
    <row r="120" spans="1:80">
      <c r="A120" s="294">
        <v>98</v>
      </c>
      <c r="B120" s="295" t="s">
        <v>2217</v>
      </c>
      <c r="C120" s="296" t="s">
        <v>2218</v>
      </c>
      <c r="D120" s="297" t="s">
        <v>194</v>
      </c>
      <c r="E120" s="298">
        <v>1</v>
      </c>
      <c r="F120" s="298">
        <v>0</v>
      </c>
      <c r="G120" s="299">
        <f>E120*F120</f>
        <v>0</v>
      </c>
      <c r="H120" s="300">
        <v>0</v>
      </c>
      <c r="I120" s="301">
        <f>E120*H120</f>
        <v>0</v>
      </c>
      <c r="J120" s="300">
        <v>0</v>
      </c>
      <c r="K120" s="301">
        <f>E120*J120</f>
        <v>0</v>
      </c>
      <c r="O120" s="293">
        <v>2</v>
      </c>
      <c r="AA120" s="262">
        <v>1</v>
      </c>
      <c r="AB120" s="262">
        <v>7</v>
      </c>
      <c r="AC120" s="262">
        <v>7</v>
      </c>
      <c r="AZ120" s="262">
        <v>2</v>
      </c>
      <c r="BA120" s="262">
        <f>IF(AZ120=1,G120,0)</f>
        <v>0</v>
      </c>
      <c r="BB120" s="262">
        <f>IF(AZ120=2,G120,0)</f>
        <v>0</v>
      </c>
      <c r="BC120" s="262">
        <f>IF(AZ120=3,G120,0)</f>
        <v>0</v>
      </c>
      <c r="BD120" s="262">
        <f>IF(AZ120=4,G120,0)</f>
        <v>0</v>
      </c>
      <c r="BE120" s="262">
        <f>IF(AZ120=5,G120,0)</f>
        <v>0</v>
      </c>
      <c r="CA120" s="293">
        <v>1</v>
      </c>
      <c r="CB120" s="293">
        <v>7</v>
      </c>
    </row>
    <row r="121" spans="1:80" ht="22.5">
      <c r="A121" s="294">
        <v>99</v>
      </c>
      <c r="B121" s="295" t="s">
        <v>2219</v>
      </c>
      <c r="C121" s="296" t="s">
        <v>2220</v>
      </c>
      <c r="D121" s="297" t="s">
        <v>2076</v>
      </c>
      <c r="E121" s="298">
        <v>1</v>
      </c>
      <c r="F121" s="298">
        <v>0</v>
      </c>
      <c r="G121" s="299">
        <f>E121*F121</f>
        <v>0</v>
      </c>
      <c r="H121" s="300">
        <v>3.0509999999999999E-2</v>
      </c>
      <c r="I121" s="301">
        <f>E121*H121</f>
        <v>3.0509999999999999E-2</v>
      </c>
      <c r="J121" s="300">
        <v>0</v>
      </c>
      <c r="K121" s="301">
        <f>E121*J121</f>
        <v>0</v>
      </c>
      <c r="O121" s="293">
        <v>2</v>
      </c>
      <c r="AA121" s="262">
        <v>1</v>
      </c>
      <c r="AB121" s="262">
        <v>7</v>
      </c>
      <c r="AC121" s="262">
        <v>7</v>
      </c>
      <c r="AZ121" s="262">
        <v>2</v>
      </c>
      <c r="BA121" s="262">
        <f>IF(AZ121=1,G121,0)</f>
        <v>0</v>
      </c>
      <c r="BB121" s="262">
        <f>IF(AZ121=2,G121,0)</f>
        <v>0</v>
      </c>
      <c r="BC121" s="262">
        <f>IF(AZ121=3,G121,0)</f>
        <v>0</v>
      </c>
      <c r="BD121" s="262">
        <f>IF(AZ121=4,G121,0)</f>
        <v>0</v>
      </c>
      <c r="BE121" s="262">
        <f>IF(AZ121=5,G121,0)</f>
        <v>0</v>
      </c>
      <c r="CA121" s="293">
        <v>1</v>
      </c>
      <c r="CB121" s="293">
        <v>7</v>
      </c>
    </row>
    <row r="122" spans="1:80" ht="22.5">
      <c r="A122" s="294">
        <v>100</v>
      </c>
      <c r="B122" s="295" t="s">
        <v>2221</v>
      </c>
      <c r="C122" s="296" t="s">
        <v>2222</v>
      </c>
      <c r="D122" s="297" t="s">
        <v>2076</v>
      </c>
      <c r="E122" s="298">
        <v>1</v>
      </c>
      <c r="F122" s="298">
        <v>0</v>
      </c>
      <c r="G122" s="299">
        <f>E122*F122</f>
        <v>0</v>
      </c>
      <c r="H122" s="300">
        <v>3.5409999999999997E-2</v>
      </c>
      <c r="I122" s="301">
        <f>E122*H122</f>
        <v>3.5409999999999997E-2</v>
      </c>
      <c r="J122" s="300">
        <v>0</v>
      </c>
      <c r="K122" s="301">
        <f>E122*J122</f>
        <v>0</v>
      </c>
      <c r="O122" s="293">
        <v>2</v>
      </c>
      <c r="AA122" s="262">
        <v>1</v>
      </c>
      <c r="AB122" s="262">
        <v>7</v>
      </c>
      <c r="AC122" s="262">
        <v>7</v>
      </c>
      <c r="AZ122" s="262">
        <v>2</v>
      </c>
      <c r="BA122" s="262">
        <f>IF(AZ122=1,G122,0)</f>
        <v>0</v>
      </c>
      <c r="BB122" s="262">
        <f>IF(AZ122=2,G122,0)</f>
        <v>0</v>
      </c>
      <c r="BC122" s="262">
        <f>IF(AZ122=3,G122,0)</f>
        <v>0</v>
      </c>
      <c r="BD122" s="262">
        <f>IF(AZ122=4,G122,0)</f>
        <v>0</v>
      </c>
      <c r="BE122" s="262">
        <f>IF(AZ122=5,G122,0)</f>
        <v>0</v>
      </c>
      <c r="CA122" s="293">
        <v>1</v>
      </c>
      <c r="CB122" s="293">
        <v>7</v>
      </c>
    </row>
    <row r="123" spans="1:80">
      <c r="A123" s="294">
        <v>101</v>
      </c>
      <c r="B123" s="295" t="s">
        <v>2223</v>
      </c>
      <c r="C123" s="296" t="s">
        <v>2224</v>
      </c>
      <c r="D123" s="297" t="s">
        <v>2076</v>
      </c>
      <c r="E123" s="298">
        <v>1</v>
      </c>
      <c r="F123" s="298">
        <v>0</v>
      </c>
      <c r="G123" s="299">
        <f>E123*F123</f>
        <v>0</v>
      </c>
      <c r="H123" s="300">
        <v>1.5350000000000001E-2</v>
      </c>
      <c r="I123" s="301">
        <f>E123*H123</f>
        <v>1.5350000000000001E-2</v>
      </c>
      <c r="J123" s="300">
        <v>0</v>
      </c>
      <c r="K123" s="301">
        <f>E123*J123</f>
        <v>0</v>
      </c>
      <c r="O123" s="293">
        <v>2</v>
      </c>
      <c r="AA123" s="262">
        <v>1</v>
      </c>
      <c r="AB123" s="262">
        <v>7</v>
      </c>
      <c r="AC123" s="262">
        <v>7</v>
      </c>
      <c r="AZ123" s="262">
        <v>2</v>
      </c>
      <c r="BA123" s="262">
        <f>IF(AZ123=1,G123,0)</f>
        <v>0</v>
      </c>
      <c r="BB123" s="262">
        <f>IF(AZ123=2,G123,0)</f>
        <v>0</v>
      </c>
      <c r="BC123" s="262">
        <f>IF(AZ123=3,G123,0)</f>
        <v>0</v>
      </c>
      <c r="BD123" s="262">
        <f>IF(AZ123=4,G123,0)</f>
        <v>0</v>
      </c>
      <c r="BE123" s="262">
        <f>IF(AZ123=5,G123,0)</f>
        <v>0</v>
      </c>
      <c r="CA123" s="293">
        <v>1</v>
      </c>
      <c r="CB123" s="293">
        <v>7</v>
      </c>
    </row>
    <row r="124" spans="1:80">
      <c r="A124" s="294">
        <v>102</v>
      </c>
      <c r="B124" s="295" t="s">
        <v>2225</v>
      </c>
      <c r="C124" s="296" t="s">
        <v>2226</v>
      </c>
      <c r="D124" s="297" t="s">
        <v>2076</v>
      </c>
      <c r="E124" s="298">
        <v>2</v>
      </c>
      <c r="F124" s="298">
        <v>0</v>
      </c>
      <c r="G124" s="299">
        <f>E124*F124</f>
        <v>0</v>
      </c>
      <c r="H124" s="300">
        <v>1.5350000000000001E-2</v>
      </c>
      <c r="I124" s="301">
        <f>E124*H124</f>
        <v>3.0700000000000002E-2</v>
      </c>
      <c r="J124" s="300">
        <v>0</v>
      </c>
      <c r="K124" s="301">
        <f>E124*J124</f>
        <v>0</v>
      </c>
      <c r="O124" s="293">
        <v>2</v>
      </c>
      <c r="AA124" s="262">
        <v>1</v>
      </c>
      <c r="AB124" s="262">
        <v>7</v>
      </c>
      <c r="AC124" s="262">
        <v>7</v>
      </c>
      <c r="AZ124" s="262">
        <v>2</v>
      </c>
      <c r="BA124" s="262">
        <f>IF(AZ124=1,G124,0)</f>
        <v>0</v>
      </c>
      <c r="BB124" s="262">
        <f>IF(AZ124=2,G124,0)</f>
        <v>0</v>
      </c>
      <c r="BC124" s="262">
        <f>IF(AZ124=3,G124,0)</f>
        <v>0</v>
      </c>
      <c r="BD124" s="262">
        <f>IF(AZ124=4,G124,0)</f>
        <v>0</v>
      </c>
      <c r="BE124" s="262">
        <f>IF(AZ124=5,G124,0)</f>
        <v>0</v>
      </c>
      <c r="CA124" s="293">
        <v>1</v>
      </c>
      <c r="CB124" s="293">
        <v>7</v>
      </c>
    </row>
    <row r="125" spans="1:80" ht="22.5">
      <c r="A125" s="294">
        <v>103</v>
      </c>
      <c r="B125" s="295" t="s">
        <v>2227</v>
      </c>
      <c r="C125" s="296" t="s">
        <v>2228</v>
      </c>
      <c r="D125" s="297" t="s">
        <v>2229</v>
      </c>
      <c r="E125" s="298">
        <v>160</v>
      </c>
      <c r="F125" s="298">
        <v>0</v>
      </c>
      <c r="G125" s="299">
        <f>E125*F125</f>
        <v>0</v>
      </c>
      <c r="H125" s="300">
        <v>0</v>
      </c>
      <c r="I125" s="301">
        <f>E125*H125</f>
        <v>0</v>
      </c>
      <c r="J125" s="300"/>
      <c r="K125" s="301">
        <f>E125*J125</f>
        <v>0</v>
      </c>
      <c r="O125" s="293">
        <v>2</v>
      </c>
      <c r="AA125" s="262">
        <v>12</v>
      </c>
      <c r="AB125" s="262">
        <v>0</v>
      </c>
      <c r="AC125" s="262">
        <v>232</v>
      </c>
      <c r="AZ125" s="262">
        <v>2</v>
      </c>
      <c r="BA125" s="262">
        <f>IF(AZ125=1,G125,0)</f>
        <v>0</v>
      </c>
      <c r="BB125" s="262">
        <f>IF(AZ125=2,G125,0)</f>
        <v>0</v>
      </c>
      <c r="BC125" s="262">
        <f>IF(AZ125=3,G125,0)</f>
        <v>0</v>
      </c>
      <c r="BD125" s="262">
        <f>IF(AZ125=4,G125,0)</f>
        <v>0</v>
      </c>
      <c r="BE125" s="262">
        <f>IF(AZ125=5,G125,0)</f>
        <v>0</v>
      </c>
      <c r="CA125" s="293">
        <v>12</v>
      </c>
      <c r="CB125" s="293">
        <v>0</v>
      </c>
    </row>
    <row r="126" spans="1:80" ht="22.5">
      <c r="A126" s="294">
        <v>104</v>
      </c>
      <c r="B126" s="295" t="s">
        <v>2230</v>
      </c>
      <c r="C126" s="296" t="s">
        <v>2231</v>
      </c>
      <c r="D126" s="297" t="s">
        <v>194</v>
      </c>
      <c r="E126" s="298">
        <v>2</v>
      </c>
      <c r="F126" s="298">
        <v>0</v>
      </c>
      <c r="G126" s="299">
        <f>E126*F126</f>
        <v>0</v>
      </c>
      <c r="H126" s="300">
        <v>7.1999999999999995E-2</v>
      </c>
      <c r="I126" s="301">
        <f>E126*H126</f>
        <v>0.14399999999999999</v>
      </c>
      <c r="J126" s="300"/>
      <c r="K126" s="301">
        <f>E126*J126</f>
        <v>0</v>
      </c>
      <c r="O126" s="293">
        <v>2</v>
      </c>
      <c r="AA126" s="262">
        <v>3</v>
      </c>
      <c r="AB126" s="262">
        <v>1</v>
      </c>
      <c r="AC126" s="262" t="s">
        <v>2230</v>
      </c>
      <c r="AZ126" s="262">
        <v>2</v>
      </c>
      <c r="BA126" s="262">
        <f>IF(AZ126=1,G126,0)</f>
        <v>0</v>
      </c>
      <c r="BB126" s="262">
        <f>IF(AZ126=2,G126,0)</f>
        <v>0</v>
      </c>
      <c r="BC126" s="262">
        <f>IF(AZ126=3,G126,0)</f>
        <v>0</v>
      </c>
      <c r="BD126" s="262">
        <f>IF(AZ126=4,G126,0)</f>
        <v>0</v>
      </c>
      <c r="BE126" s="262">
        <f>IF(AZ126=5,G126,0)</f>
        <v>0</v>
      </c>
      <c r="CA126" s="293">
        <v>3</v>
      </c>
      <c r="CB126" s="293">
        <v>1</v>
      </c>
    </row>
    <row r="127" spans="1:80">
      <c r="A127" s="294">
        <v>105</v>
      </c>
      <c r="B127" s="295" t="s">
        <v>2232</v>
      </c>
      <c r="C127" s="296" t="s">
        <v>2233</v>
      </c>
      <c r="D127" s="297" t="s">
        <v>194</v>
      </c>
      <c r="E127" s="298">
        <v>2</v>
      </c>
      <c r="F127" s="298">
        <v>0</v>
      </c>
      <c r="G127" s="299">
        <f>E127*F127</f>
        <v>0</v>
      </c>
      <c r="H127" s="300">
        <v>2.2200000000000001E-2</v>
      </c>
      <c r="I127" s="301">
        <f>E127*H127</f>
        <v>4.4400000000000002E-2</v>
      </c>
      <c r="J127" s="300"/>
      <c r="K127" s="301">
        <f>E127*J127</f>
        <v>0</v>
      </c>
      <c r="O127" s="293">
        <v>2</v>
      </c>
      <c r="AA127" s="262">
        <v>3</v>
      </c>
      <c r="AB127" s="262">
        <v>0</v>
      </c>
      <c r="AC127" s="262" t="s">
        <v>2232</v>
      </c>
      <c r="AZ127" s="262">
        <v>2</v>
      </c>
      <c r="BA127" s="262">
        <f>IF(AZ127=1,G127,0)</f>
        <v>0</v>
      </c>
      <c r="BB127" s="262">
        <f>IF(AZ127=2,G127,0)</f>
        <v>0</v>
      </c>
      <c r="BC127" s="262">
        <f>IF(AZ127=3,G127,0)</f>
        <v>0</v>
      </c>
      <c r="BD127" s="262">
        <f>IF(AZ127=4,G127,0)</f>
        <v>0</v>
      </c>
      <c r="BE127" s="262">
        <f>IF(AZ127=5,G127,0)</f>
        <v>0</v>
      </c>
      <c r="CA127" s="293">
        <v>3</v>
      </c>
      <c r="CB127" s="293">
        <v>0</v>
      </c>
    </row>
    <row r="128" spans="1:80">
      <c r="A128" s="294">
        <v>106</v>
      </c>
      <c r="B128" s="295" t="s">
        <v>2234</v>
      </c>
      <c r="C128" s="296" t="s">
        <v>2235</v>
      </c>
      <c r="D128" s="297" t="s">
        <v>100</v>
      </c>
      <c r="E128" s="298">
        <v>1</v>
      </c>
      <c r="F128" s="298">
        <v>0</v>
      </c>
      <c r="G128" s="299">
        <f>E128*F128</f>
        <v>0</v>
      </c>
      <c r="H128" s="300">
        <v>2.1000000000000001E-2</v>
      </c>
      <c r="I128" s="301">
        <f>E128*H128</f>
        <v>2.1000000000000001E-2</v>
      </c>
      <c r="J128" s="300"/>
      <c r="K128" s="301">
        <f>E128*J128</f>
        <v>0</v>
      </c>
      <c r="O128" s="293">
        <v>2</v>
      </c>
      <c r="AA128" s="262">
        <v>3</v>
      </c>
      <c r="AB128" s="262">
        <v>0</v>
      </c>
      <c r="AC128" s="262" t="s">
        <v>2234</v>
      </c>
      <c r="AZ128" s="262">
        <v>2</v>
      </c>
      <c r="BA128" s="262">
        <f>IF(AZ128=1,G128,0)</f>
        <v>0</v>
      </c>
      <c r="BB128" s="262">
        <f>IF(AZ128=2,G128,0)</f>
        <v>0</v>
      </c>
      <c r="BC128" s="262">
        <f>IF(AZ128=3,G128,0)</f>
        <v>0</v>
      </c>
      <c r="BD128" s="262">
        <f>IF(AZ128=4,G128,0)</f>
        <v>0</v>
      </c>
      <c r="BE128" s="262">
        <f>IF(AZ128=5,G128,0)</f>
        <v>0</v>
      </c>
      <c r="CA128" s="293">
        <v>3</v>
      </c>
      <c r="CB128" s="293">
        <v>0</v>
      </c>
    </row>
    <row r="129" spans="1:80" ht="22.5">
      <c r="A129" s="294">
        <v>107</v>
      </c>
      <c r="B129" s="295" t="s">
        <v>2236</v>
      </c>
      <c r="C129" s="296" t="s">
        <v>2237</v>
      </c>
      <c r="D129" s="297" t="s">
        <v>100</v>
      </c>
      <c r="E129" s="298">
        <v>1</v>
      </c>
      <c r="F129" s="298">
        <v>0</v>
      </c>
      <c r="G129" s="299">
        <f>E129*F129</f>
        <v>0</v>
      </c>
      <c r="H129" s="300">
        <v>8.3999999999999995E-3</v>
      </c>
      <c r="I129" s="301">
        <f>E129*H129</f>
        <v>8.3999999999999995E-3</v>
      </c>
      <c r="J129" s="300"/>
      <c r="K129" s="301">
        <f>E129*J129</f>
        <v>0</v>
      </c>
      <c r="O129" s="293">
        <v>2</v>
      </c>
      <c r="AA129" s="262">
        <v>3</v>
      </c>
      <c r="AB129" s="262">
        <v>0</v>
      </c>
      <c r="AC129" s="262" t="s">
        <v>2236</v>
      </c>
      <c r="AZ129" s="262">
        <v>2</v>
      </c>
      <c r="BA129" s="262">
        <f>IF(AZ129=1,G129,0)</f>
        <v>0</v>
      </c>
      <c r="BB129" s="262">
        <f>IF(AZ129=2,G129,0)</f>
        <v>0</v>
      </c>
      <c r="BC129" s="262">
        <f>IF(AZ129=3,G129,0)</f>
        <v>0</v>
      </c>
      <c r="BD129" s="262">
        <f>IF(AZ129=4,G129,0)</f>
        <v>0</v>
      </c>
      <c r="BE129" s="262">
        <f>IF(AZ129=5,G129,0)</f>
        <v>0</v>
      </c>
      <c r="CA129" s="293">
        <v>3</v>
      </c>
      <c r="CB129" s="293">
        <v>0</v>
      </c>
    </row>
    <row r="130" spans="1:80" ht="22.5">
      <c r="A130" s="294">
        <v>108</v>
      </c>
      <c r="B130" s="295" t="s">
        <v>2238</v>
      </c>
      <c r="C130" s="296" t="s">
        <v>2239</v>
      </c>
      <c r="D130" s="297" t="s">
        <v>100</v>
      </c>
      <c r="E130" s="298">
        <v>2</v>
      </c>
      <c r="F130" s="298">
        <v>0</v>
      </c>
      <c r="G130" s="299">
        <f>E130*F130</f>
        <v>0</v>
      </c>
      <c r="H130" s="300">
        <v>2.4E-2</v>
      </c>
      <c r="I130" s="301">
        <f>E130*H130</f>
        <v>4.8000000000000001E-2</v>
      </c>
      <c r="J130" s="300"/>
      <c r="K130" s="301">
        <f>E130*J130</f>
        <v>0</v>
      </c>
      <c r="O130" s="293">
        <v>2</v>
      </c>
      <c r="AA130" s="262">
        <v>3</v>
      </c>
      <c r="AB130" s="262">
        <v>0</v>
      </c>
      <c r="AC130" s="262" t="s">
        <v>2238</v>
      </c>
      <c r="AZ130" s="262">
        <v>2</v>
      </c>
      <c r="BA130" s="262">
        <f>IF(AZ130=1,G130,0)</f>
        <v>0</v>
      </c>
      <c r="BB130" s="262">
        <f>IF(AZ130=2,G130,0)</f>
        <v>0</v>
      </c>
      <c r="BC130" s="262">
        <f>IF(AZ130=3,G130,0)</f>
        <v>0</v>
      </c>
      <c r="BD130" s="262">
        <f>IF(AZ130=4,G130,0)</f>
        <v>0</v>
      </c>
      <c r="BE130" s="262">
        <f>IF(AZ130=5,G130,0)</f>
        <v>0</v>
      </c>
      <c r="CA130" s="293">
        <v>3</v>
      </c>
      <c r="CB130" s="293">
        <v>0</v>
      </c>
    </row>
    <row r="131" spans="1:80" ht="22.5">
      <c r="A131" s="294">
        <v>109</v>
      </c>
      <c r="B131" s="295" t="s">
        <v>2240</v>
      </c>
      <c r="C131" s="296" t="s">
        <v>2241</v>
      </c>
      <c r="D131" s="297" t="s">
        <v>100</v>
      </c>
      <c r="E131" s="298">
        <v>4</v>
      </c>
      <c r="F131" s="298">
        <v>0</v>
      </c>
      <c r="G131" s="299">
        <f>E131*F131</f>
        <v>0</v>
      </c>
      <c r="H131" s="300">
        <v>4.8000000000000001E-4</v>
      </c>
      <c r="I131" s="301">
        <f>E131*H131</f>
        <v>1.92E-3</v>
      </c>
      <c r="J131" s="300"/>
      <c r="K131" s="301">
        <f>E131*J131</f>
        <v>0</v>
      </c>
      <c r="O131" s="293">
        <v>2</v>
      </c>
      <c r="AA131" s="262">
        <v>3</v>
      </c>
      <c r="AB131" s="262">
        <v>0</v>
      </c>
      <c r="AC131" s="262" t="s">
        <v>2240</v>
      </c>
      <c r="AZ131" s="262">
        <v>2</v>
      </c>
      <c r="BA131" s="262">
        <f>IF(AZ131=1,G131,0)</f>
        <v>0</v>
      </c>
      <c r="BB131" s="262">
        <f>IF(AZ131=2,G131,0)</f>
        <v>0</v>
      </c>
      <c r="BC131" s="262">
        <f>IF(AZ131=3,G131,0)</f>
        <v>0</v>
      </c>
      <c r="BD131" s="262">
        <f>IF(AZ131=4,G131,0)</f>
        <v>0</v>
      </c>
      <c r="BE131" s="262">
        <f>IF(AZ131=5,G131,0)</f>
        <v>0</v>
      </c>
      <c r="CA131" s="293">
        <v>3</v>
      </c>
      <c r="CB131" s="293">
        <v>0</v>
      </c>
    </row>
    <row r="132" spans="1:80">
      <c r="A132" s="294">
        <v>110</v>
      </c>
      <c r="B132" s="295" t="s">
        <v>2242</v>
      </c>
      <c r="C132" s="296" t="s">
        <v>2243</v>
      </c>
      <c r="D132" s="297" t="s">
        <v>100</v>
      </c>
      <c r="E132" s="298">
        <v>1</v>
      </c>
      <c r="F132" s="298">
        <v>0</v>
      </c>
      <c r="G132" s="299">
        <f>E132*F132</f>
        <v>0</v>
      </c>
      <c r="H132" s="300">
        <v>3.6000000000000002E-4</v>
      </c>
      <c r="I132" s="301">
        <f>E132*H132</f>
        <v>3.6000000000000002E-4</v>
      </c>
      <c r="J132" s="300"/>
      <c r="K132" s="301">
        <f>E132*J132</f>
        <v>0</v>
      </c>
      <c r="O132" s="293">
        <v>2</v>
      </c>
      <c r="AA132" s="262">
        <v>3</v>
      </c>
      <c r="AB132" s="262">
        <v>0</v>
      </c>
      <c r="AC132" s="262" t="s">
        <v>2242</v>
      </c>
      <c r="AZ132" s="262">
        <v>2</v>
      </c>
      <c r="BA132" s="262">
        <f>IF(AZ132=1,G132,0)</f>
        <v>0</v>
      </c>
      <c r="BB132" s="262">
        <f>IF(AZ132=2,G132,0)</f>
        <v>0</v>
      </c>
      <c r="BC132" s="262">
        <f>IF(AZ132=3,G132,0)</f>
        <v>0</v>
      </c>
      <c r="BD132" s="262">
        <f>IF(AZ132=4,G132,0)</f>
        <v>0</v>
      </c>
      <c r="BE132" s="262">
        <f>IF(AZ132=5,G132,0)</f>
        <v>0</v>
      </c>
      <c r="CA132" s="293">
        <v>3</v>
      </c>
      <c r="CB132" s="293">
        <v>0</v>
      </c>
    </row>
    <row r="133" spans="1:80" ht="22.5">
      <c r="A133" s="294">
        <v>111</v>
      </c>
      <c r="B133" s="295" t="s">
        <v>2244</v>
      </c>
      <c r="C133" s="296" t="s">
        <v>2245</v>
      </c>
      <c r="D133" s="297" t="s">
        <v>100</v>
      </c>
      <c r="E133" s="298">
        <v>1</v>
      </c>
      <c r="F133" s="298">
        <v>0</v>
      </c>
      <c r="G133" s="299">
        <f>E133*F133</f>
        <v>0</v>
      </c>
      <c r="H133" s="300">
        <v>1.8E-3</v>
      </c>
      <c r="I133" s="301">
        <f>E133*H133</f>
        <v>1.8E-3</v>
      </c>
      <c r="J133" s="300"/>
      <c r="K133" s="301">
        <f>E133*J133</f>
        <v>0</v>
      </c>
      <c r="O133" s="293">
        <v>2</v>
      </c>
      <c r="AA133" s="262">
        <v>3</v>
      </c>
      <c r="AB133" s="262">
        <v>0</v>
      </c>
      <c r="AC133" s="262" t="s">
        <v>2244</v>
      </c>
      <c r="AZ133" s="262">
        <v>2</v>
      </c>
      <c r="BA133" s="262">
        <f>IF(AZ133=1,G133,0)</f>
        <v>0</v>
      </c>
      <c r="BB133" s="262">
        <f>IF(AZ133=2,G133,0)</f>
        <v>0</v>
      </c>
      <c r="BC133" s="262">
        <f>IF(AZ133=3,G133,0)</f>
        <v>0</v>
      </c>
      <c r="BD133" s="262">
        <f>IF(AZ133=4,G133,0)</f>
        <v>0</v>
      </c>
      <c r="BE133" s="262">
        <f>IF(AZ133=5,G133,0)</f>
        <v>0</v>
      </c>
      <c r="CA133" s="293">
        <v>3</v>
      </c>
      <c r="CB133" s="293">
        <v>0</v>
      </c>
    </row>
    <row r="134" spans="1:80">
      <c r="A134" s="294">
        <v>112</v>
      </c>
      <c r="B134" s="295" t="s">
        <v>2246</v>
      </c>
      <c r="C134" s="296" t="s">
        <v>2247</v>
      </c>
      <c r="D134" s="297" t="s">
        <v>100</v>
      </c>
      <c r="E134" s="298">
        <v>1</v>
      </c>
      <c r="F134" s="298">
        <v>0</v>
      </c>
      <c r="G134" s="299">
        <f>E134*F134</f>
        <v>0</v>
      </c>
      <c r="H134" s="300">
        <v>3.1E-2</v>
      </c>
      <c r="I134" s="301">
        <f>E134*H134</f>
        <v>3.1E-2</v>
      </c>
      <c r="J134" s="300"/>
      <c r="K134" s="301">
        <f>E134*J134</f>
        <v>0</v>
      </c>
      <c r="O134" s="293">
        <v>2</v>
      </c>
      <c r="AA134" s="262">
        <v>3</v>
      </c>
      <c r="AB134" s="262">
        <v>0</v>
      </c>
      <c r="AC134" s="262" t="s">
        <v>2246</v>
      </c>
      <c r="AZ134" s="262">
        <v>2</v>
      </c>
      <c r="BA134" s="262">
        <f>IF(AZ134=1,G134,0)</f>
        <v>0</v>
      </c>
      <c r="BB134" s="262">
        <f>IF(AZ134=2,G134,0)</f>
        <v>0</v>
      </c>
      <c r="BC134" s="262">
        <f>IF(AZ134=3,G134,0)</f>
        <v>0</v>
      </c>
      <c r="BD134" s="262">
        <f>IF(AZ134=4,G134,0)</f>
        <v>0</v>
      </c>
      <c r="BE134" s="262">
        <f>IF(AZ134=5,G134,0)</f>
        <v>0</v>
      </c>
      <c r="CA134" s="293">
        <v>3</v>
      </c>
      <c r="CB134" s="293">
        <v>0</v>
      </c>
    </row>
    <row r="135" spans="1:80" ht="22.5">
      <c r="A135" s="294">
        <v>113</v>
      </c>
      <c r="B135" s="295" t="s">
        <v>2248</v>
      </c>
      <c r="C135" s="296" t="s">
        <v>2249</v>
      </c>
      <c r="D135" s="297" t="s">
        <v>100</v>
      </c>
      <c r="E135" s="298">
        <v>2</v>
      </c>
      <c r="F135" s="298">
        <v>0</v>
      </c>
      <c r="G135" s="299">
        <f>E135*F135</f>
        <v>0</v>
      </c>
      <c r="H135" s="300">
        <v>8.0000000000000004E-4</v>
      </c>
      <c r="I135" s="301">
        <f>E135*H135</f>
        <v>1.6000000000000001E-3</v>
      </c>
      <c r="J135" s="300"/>
      <c r="K135" s="301">
        <f>E135*J135</f>
        <v>0</v>
      </c>
      <c r="O135" s="293">
        <v>2</v>
      </c>
      <c r="AA135" s="262">
        <v>3</v>
      </c>
      <c r="AB135" s="262">
        <v>0</v>
      </c>
      <c r="AC135" s="262" t="s">
        <v>2248</v>
      </c>
      <c r="AZ135" s="262">
        <v>2</v>
      </c>
      <c r="BA135" s="262">
        <f>IF(AZ135=1,G135,0)</f>
        <v>0</v>
      </c>
      <c r="BB135" s="262">
        <f>IF(AZ135=2,G135,0)</f>
        <v>0</v>
      </c>
      <c r="BC135" s="262">
        <f>IF(AZ135=3,G135,0)</f>
        <v>0</v>
      </c>
      <c r="BD135" s="262">
        <f>IF(AZ135=4,G135,0)</f>
        <v>0</v>
      </c>
      <c r="BE135" s="262">
        <f>IF(AZ135=5,G135,0)</f>
        <v>0</v>
      </c>
      <c r="CA135" s="293">
        <v>3</v>
      </c>
      <c r="CB135" s="293">
        <v>0</v>
      </c>
    </row>
    <row r="136" spans="1:80">
      <c r="A136" s="294">
        <v>114</v>
      </c>
      <c r="B136" s="295" t="s">
        <v>2250</v>
      </c>
      <c r="C136" s="296" t="s">
        <v>2251</v>
      </c>
      <c r="D136" s="297" t="s">
        <v>100</v>
      </c>
      <c r="E136" s="298">
        <v>1</v>
      </c>
      <c r="F136" s="298">
        <v>0</v>
      </c>
      <c r="G136" s="299">
        <f>E136*F136</f>
        <v>0</v>
      </c>
      <c r="H136" s="300">
        <v>0</v>
      </c>
      <c r="I136" s="301">
        <f>E136*H136</f>
        <v>0</v>
      </c>
      <c r="J136" s="300"/>
      <c r="K136" s="301">
        <f>E136*J136</f>
        <v>0</v>
      </c>
      <c r="O136" s="293">
        <v>2</v>
      </c>
      <c r="AA136" s="262">
        <v>3</v>
      </c>
      <c r="AB136" s="262">
        <v>0</v>
      </c>
      <c r="AC136" s="262" t="s">
        <v>2250</v>
      </c>
      <c r="AZ136" s="262">
        <v>2</v>
      </c>
      <c r="BA136" s="262">
        <f>IF(AZ136=1,G136,0)</f>
        <v>0</v>
      </c>
      <c r="BB136" s="262">
        <f>IF(AZ136=2,G136,0)</f>
        <v>0</v>
      </c>
      <c r="BC136" s="262">
        <f>IF(AZ136=3,G136,0)</f>
        <v>0</v>
      </c>
      <c r="BD136" s="262">
        <f>IF(AZ136=4,G136,0)</f>
        <v>0</v>
      </c>
      <c r="BE136" s="262">
        <f>IF(AZ136=5,G136,0)</f>
        <v>0</v>
      </c>
      <c r="CA136" s="293">
        <v>3</v>
      </c>
      <c r="CB136" s="293">
        <v>0</v>
      </c>
    </row>
    <row r="137" spans="1:80">
      <c r="A137" s="294">
        <v>115</v>
      </c>
      <c r="B137" s="295" t="s">
        <v>2252</v>
      </c>
      <c r="C137" s="296" t="s">
        <v>2253</v>
      </c>
      <c r="D137" s="297" t="s">
        <v>100</v>
      </c>
      <c r="E137" s="298">
        <v>1</v>
      </c>
      <c r="F137" s="298">
        <v>0</v>
      </c>
      <c r="G137" s="299">
        <f>E137*F137</f>
        <v>0</v>
      </c>
      <c r="H137" s="300">
        <v>4.1999999999999997E-3</v>
      </c>
      <c r="I137" s="301">
        <f>E137*H137</f>
        <v>4.1999999999999997E-3</v>
      </c>
      <c r="J137" s="300"/>
      <c r="K137" s="301">
        <f>E137*J137</f>
        <v>0</v>
      </c>
      <c r="O137" s="293">
        <v>2</v>
      </c>
      <c r="AA137" s="262">
        <v>3</v>
      </c>
      <c r="AB137" s="262">
        <v>0</v>
      </c>
      <c r="AC137" s="262" t="s">
        <v>2252</v>
      </c>
      <c r="AZ137" s="262">
        <v>2</v>
      </c>
      <c r="BA137" s="262">
        <f>IF(AZ137=1,G137,0)</f>
        <v>0</v>
      </c>
      <c r="BB137" s="262">
        <f>IF(AZ137=2,G137,0)</f>
        <v>0</v>
      </c>
      <c r="BC137" s="262">
        <f>IF(AZ137=3,G137,0)</f>
        <v>0</v>
      </c>
      <c r="BD137" s="262">
        <f>IF(AZ137=4,G137,0)</f>
        <v>0</v>
      </c>
      <c r="BE137" s="262">
        <f>IF(AZ137=5,G137,0)</f>
        <v>0</v>
      </c>
      <c r="CA137" s="293">
        <v>3</v>
      </c>
      <c r="CB137" s="293">
        <v>0</v>
      </c>
    </row>
    <row r="138" spans="1:80">
      <c r="A138" s="294">
        <v>116</v>
      </c>
      <c r="B138" s="295" t="s">
        <v>2254</v>
      </c>
      <c r="C138" s="296" t="s">
        <v>2255</v>
      </c>
      <c r="D138" s="297" t="s">
        <v>100</v>
      </c>
      <c r="E138" s="298">
        <v>1</v>
      </c>
      <c r="F138" s="298">
        <v>0</v>
      </c>
      <c r="G138" s="299">
        <f>E138*F138</f>
        <v>0</v>
      </c>
      <c r="H138" s="300">
        <v>1.4E-3</v>
      </c>
      <c r="I138" s="301">
        <f>E138*H138</f>
        <v>1.4E-3</v>
      </c>
      <c r="J138" s="300"/>
      <c r="K138" s="301">
        <f>E138*J138</f>
        <v>0</v>
      </c>
      <c r="O138" s="293">
        <v>2</v>
      </c>
      <c r="AA138" s="262">
        <v>3</v>
      </c>
      <c r="AB138" s="262">
        <v>0</v>
      </c>
      <c r="AC138" s="262" t="s">
        <v>2254</v>
      </c>
      <c r="AZ138" s="262">
        <v>2</v>
      </c>
      <c r="BA138" s="262">
        <f>IF(AZ138=1,G138,0)</f>
        <v>0</v>
      </c>
      <c r="BB138" s="262">
        <f>IF(AZ138=2,G138,0)</f>
        <v>0</v>
      </c>
      <c r="BC138" s="262">
        <f>IF(AZ138=3,G138,0)</f>
        <v>0</v>
      </c>
      <c r="BD138" s="262">
        <f>IF(AZ138=4,G138,0)</f>
        <v>0</v>
      </c>
      <c r="BE138" s="262">
        <f>IF(AZ138=5,G138,0)</f>
        <v>0</v>
      </c>
      <c r="CA138" s="293">
        <v>3</v>
      </c>
      <c r="CB138" s="293">
        <v>0</v>
      </c>
    </row>
    <row r="139" spans="1:80" ht="22.5">
      <c r="A139" s="294">
        <v>117</v>
      </c>
      <c r="B139" s="295" t="s">
        <v>2256</v>
      </c>
      <c r="C139" s="296" t="s">
        <v>2257</v>
      </c>
      <c r="D139" s="297" t="s">
        <v>100</v>
      </c>
      <c r="E139" s="298">
        <v>1</v>
      </c>
      <c r="F139" s="298">
        <v>0</v>
      </c>
      <c r="G139" s="299">
        <f>E139*F139</f>
        <v>0</v>
      </c>
      <c r="H139" s="300">
        <v>2.3999999999999998E-3</v>
      </c>
      <c r="I139" s="301">
        <f>E139*H139</f>
        <v>2.3999999999999998E-3</v>
      </c>
      <c r="J139" s="300"/>
      <c r="K139" s="301">
        <f>E139*J139</f>
        <v>0</v>
      </c>
      <c r="O139" s="293">
        <v>2</v>
      </c>
      <c r="AA139" s="262">
        <v>3</v>
      </c>
      <c r="AB139" s="262">
        <v>0</v>
      </c>
      <c r="AC139" s="262" t="s">
        <v>2256</v>
      </c>
      <c r="AZ139" s="262">
        <v>2</v>
      </c>
      <c r="BA139" s="262">
        <f>IF(AZ139=1,G139,0)</f>
        <v>0</v>
      </c>
      <c r="BB139" s="262">
        <f>IF(AZ139=2,G139,0)</f>
        <v>0</v>
      </c>
      <c r="BC139" s="262">
        <f>IF(AZ139=3,G139,0)</f>
        <v>0</v>
      </c>
      <c r="BD139" s="262">
        <f>IF(AZ139=4,G139,0)</f>
        <v>0</v>
      </c>
      <c r="BE139" s="262">
        <f>IF(AZ139=5,G139,0)</f>
        <v>0</v>
      </c>
      <c r="CA139" s="293">
        <v>3</v>
      </c>
      <c r="CB139" s="293">
        <v>0</v>
      </c>
    </row>
    <row r="140" spans="1:80" ht="22.5">
      <c r="A140" s="294">
        <v>118</v>
      </c>
      <c r="B140" s="295" t="s">
        <v>2258</v>
      </c>
      <c r="C140" s="296" t="s">
        <v>2259</v>
      </c>
      <c r="D140" s="297" t="s">
        <v>100</v>
      </c>
      <c r="E140" s="298">
        <v>1</v>
      </c>
      <c r="F140" s="298">
        <v>0</v>
      </c>
      <c r="G140" s="299">
        <f>E140*F140</f>
        <v>0</v>
      </c>
      <c r="H140" s="300">
        <v>2.8999999999999998E-3</v>
      </c>
      <c r="I140" s="301">
        <f>E140*H140</f>
        <v>2.8999999999999998E-3</v>
      </c>
      <c r="J140" s="300"/>
      <c r="K140" s="301">
        <f>E140*J140</f>
        <v>0</v>
      </c>
      <c r="O140" s="293">
        <v>2</v>
      </c>
      <c r="AA140" s="262">
        <v>3</v>
      </c>
      <c r="AB140" s="262">
        <v>0</v>
      </c>
      <c r="AC140" s="262" t="s">
        <v>2258</v>
      </c>
      <c r="AZ140" s="262">
        <v>2</v>
      </c>
      <c r="BA140" s="262">
        <f>IF(AZ140=1,G140,0)</f>
        <v>0</v>
      </c>
      <c r="BB140" s="262">
        <f>IF(AZ140=2,G140,0)</f>
        <v>0</v>
      </c>
      <c r="BC140" s="262">
        <f>IF(AZ140=3,G140,0)</f>
        <v>0</v>
      </c>
      <c r="BD140" s="262">
        <f>IF(AZ140=4,G140,0)</f>
        <v>0</v>
      </c>
      <c r="BE140" s="262">
        <f>IF(AZ140=5,G140,0)</f>
        <v>0</v>
      </c>
      <c r="CA140" s="293">
        <v>3</v>
      </c>
      <c r="CB140" s="293">
        <v>0</v>
      </c>
    </row>
    <row r="141" spans="1:80">
      <c r="A141" s="294">
        <v>119</v>
      </c>
      <c r="B141" s="295" t="s">
        <v>2260</v>
      </c>
      <c r="C141" s="296" t="s">
        <v>2261</v>
      </c>
      <c r="D141" s="297" t="s">
        <v>100</v>
      </c>
      <c r="E141" s="298">
        <v>2</v>
      </c>
      <c r="F141" s="298">
        <v>0</v>
      </c>
      <c r="G141" s="299">
        <f>E141*F141</f>
        <v>0</v>
      </c>
      <c r="H141" s="300">
        <v>8.9999999999999998E-4</v>
      </c>
      <c r="I141" s="301">
        <f>E141*H141</f>
        <v>1.8E-3</v>
      </c>
      <c r="J141" s="300"/>
      <c r="K141" s="301">
        <f>E141*J141</f>
        <v>0</v>
      </c>
      <c r="O141" s="293">
        <v>2</v>
      </c>
      <c r="AA141" s="262">
        <v>3</v>
      </c>
      <c r="AB141" s="262">
        <v>0</v>
      </c>
      <c r="AC141" s="262" t="s">
        <v>2260</v>
      </c>
      <c r="AZ141" s="262">
        <v>2</v>
      </c>
      <c r="BA141" s="262">
        <f>IF(AZ141=1,G141,0)</f>
        <v>0</v>
      </c>
      <c r="BB141" s="262">
        <f>IF(AZ141=2,G141,0)</f>
        <v>0</v>
      </c>
      <c r="BC141" s="262">
        <f>IF(AZ141=3,G141,0)</f>
        <v>0</v>
      </c>
      <c r="BD141" s="262">
        <f>IF(AZ141=4,G141,0)</f>
        <v>0</v>
      </c>
      <c r="BE141" s="262">
        <f>IF(AZ141=5,G141,0)</f>
        <v>0</v>
      </c>
      <c r="CA141" s="293">
        <v>3</v>
      </c>
      <c r="CB141" s="293">
        <v>0</v>
      </c>
    </row>
    <row r="142" spans="1:80" ht="22.5">
      <c r="A142" s="294">
        <v>120</v>
      </c>
      <c r="B142" s="295" t="s">
        <v>2262</v>
      </c>
      <c r="C142" s="296" t="s">
        <v>2263</v>
      </c>
      <c r="D142" s="297" t="s">
        <v>100</v>
      </c>
      <c r="E142" s="298">
        <v>1</v>
      </c>
      <c r="F142" s="298">
        <v>0</v>
      </c>
      <c r="G142" s="299">
        <f>E142*F142</f>
        <v>0</v>
      </c>
      <c r="H142" s="300">
        <v>5.4999999999999997E-3</v>
      </c>
      <c r="I142" s="301">
        <f>E142*H142</f>
        <v>5.4999999999999997E-3</v>
      </c>
      <c r="J142" s="300"/>
      <c r="K142" s="301">
        <f>E142*J142</f>
        <v>0</v>
      </c>
      <c r="O142" s="293">
        <v>2</v>
      </c>
      <c r="AA142" s="262">
        <v>3</v>
      </c>
      <c r="AB142" s="262">
        <v>0</v>
      </c>
      <c r="AC142" s="262" t="s">
        <v>2262</v>
      </c>
      <c r="AZ142" s="262">
        <v>2</v>
      </c>
      <c r="BA142" s="262">
        <f>IF(AZ142=1,G142,0)</f>
        <v>0</v>
      </c>
      <c r="BB142" s="262">
        <f>IF(AZ142=2,G142,0)</f>
        <v>0</v>
      </c>
      <c r="BC142" s="262">
        <f>IF(AZ142=3,G142,0)</f>
        <v>0</v>
      </c>
      <c r="BD142" s="262">
        <f>IF(AZ142=4,G142,0)</f>
        <v>0</v>
      </c>
      <c r="BE142" s="262">
        <f>IF(AZ142=5,G142,0)</f>
        <v>0</v>
      </c>
      <c r="CA142" s="293">
        <v>3</v>
      </c>
      <c r="CB142" s="293">
        <v>0</v>
      </c>
    </row>
    <row r="143" spans="1:80">
      <c r="A143" s="294">
        <v>121</v>
      </c>
      <c r="B143" s="295" t="s">
        <v>2264</v>
      </c>
      <c r="C143" s="296" t="s">
        <v>2265</v>
      </c>
      <c r="D143" s="297" t="s">
        <v>100</v>
      </c>
      <c r="E143" s="298">
        <v>1</v>
      </c>
      <c r="F143" s="298">
        <v>0</v>
      </c>
      <c r="G143" s="299">
        <f>E143*F143</f>
        <v>0</v>
      </c>
      <c r="H143" s="300">
        <v>5.9999999999999995E-4</v>
      </c>
      <c r="I143" s="301">
        <f>E143*H143</f>
        <v>5.9999999999999995E-4</v>
      </c>
      <c r="J143" s="300"/>
      <c r="K143" s="301">
        <f>E143*J143</f>
        <v>0</v>
      </c>
      <c r="O143" s="293">
        <v>2</v>
      </c>
      <c r="AA143" s="262">
        <v>3</v>
      </c>
      <c r="AB143" s="262">
        <v>0</v>
      </c>
      <c r="AC143" s="262" t="s">
        <v>2264</v>
      </c>
      <c r="AZ143" s="262">
        <v>2</v>
      </c>
      <c r="BA143" s="262">
        <f>IF(AZ143=1,G143,0)</f>
        <v>0</v>
      </c>
      <c r="BB143" s="262">
        <f>IF(AZ143=2,G143,0)</f>
        <v>0</v>
      </c>
      <c r="BC143" s="262">
        <f>IF(AZ143=3,G143,0)</f>
        <v>0</v>
      </c>
      <c r="BD143" s="262">
        <f>IF(AZ143=4,G143,0)</f>
        <v>0</v>
      </c>
      <c r="BE143" s="262">
        <f>IF(AZ143=5,G143,0)</f>
        <v>0</v>
      </c>
      <c r="CA143" s="293">
        <v>3</v>
      </c>
      <c r="CB143" s="293">
        <v>0</v>
      </c>
    </row>
    <row r="144" spans="1:80">
      <c r="A144" s="294">
        <v>122</v>
      </c>
      <c r="B144" s="295" t="s">
        <v>2266</v>
      </c>
      <c r="C144" s="296" t="s">
        <v>2267</v>
      </c>
      <c r="D144" s="297" t="s">
        <v>100</v>
      </c>
      <c r="E144" s="298">
        <v>9</v>
      </c>
      <c r="F144" s="298">
        <v>0</v>
      </c>
      <c r="G144" s="299">
        <f>E144*F144</f>
        <v>0</v>
      </c>
      <c r="H144" s="300">
        <v>2.3999999999999998E-3</v>
      </c>
      <c r="I144" s="301">
        <f>E144*H144</f>
        <v>2.1599999999999998E-2</v>
      </c>
      <c r="J144" s="300"/>
      <c r="K144" s="301">
        <f>E144*J144</f>
        <v>0</v>
      </c>
      <c r="O144" s="293">
        <v>2</v>
      </c>
      <c r="AA144" s="262">
        <v>3</v>
      </c>
      <c r="AB144" s="262">
        <v>0</v>
      </c>
      <c r="AC144" s="262" t="s">
        <v>2266</v>
      </c>
      <c r="AZ144" s="262">
        <v>2</v>
      </c>
      <c r="BA144" s="262">
        <f>IF(AZ144=1,G144,0)</f>
        <v>0</v>
      </c>
      <c r="BB144" s="262">
        <f>IF(AZ144=2,G144,0)</f>
        <v>0</v>
      </c>
      <c r="BC144" s="262">
        <f>IF(AZ144=3,G144,0)</f>
        <v>0</v>
      </c>
      <c r="BD144" s="262">
        <f>IF(AZ144=4,G144,0)</f>
        <v>0</v>
      </c>
      <c r="BE144" s="262">
        <f>IF(AZ144=5,G144,0)</f>
        <v>0</v>
      </c>
      <c r="CA144" s="293">
        <v>3</v>
      </c>
      <c r="CB144" s="293">
        <v>0</v>
      </c>
    </row>
    <row r="145" spans="1:80" ht="22.5">
      <c r="A145" s="294">
        <v>123</v>
      </c>
      <c r="B145" s="295" t="s">
        <v>2268</v>
      </c>
      <c r="C145" s="296" t="s">
        <v>2269</v>
      </c>
      <c r="D145" s="297" t="s">
        <v>100</v>
      </c>
      <c r="E145" s="298">
        <v>2</v>
      </c>
      <c r="F145" s="298">
        <v>0</v>
      </c>
      <c r="G145" s="299">
        <f>E145*F145</f>
        <v>0</v>
      </c>
      <c r="H145" s="300">
        <v>2.8E-3</v>
      </c>
      <c r="I145" s="301">
        <f>E145*H145</f>
        <v>5.5999999999999999E-3</v>
      </c>
      <c r="J145" s="300"/>
      <c r="K145" s="301">
        <f>E145*J145</f>
        <v>0</v>
      </c>
      <c r="O145" s="293">
        <v>2</v>
      </c>
      <c r="AA145" s="262">
        <v>3</v>
      </c>
      <c r="AB145" s="262">
        <v>0</v>
      </c>
      <c r="AC145" s="262" t="s">
        <v>2268</v>
      </c>
      <c r="AZ145" s="262">
        <v>2</v>
      </c>
      <c r="BA145" s="262">
        <f>IF(AZ145=1,G145,0)</f>
        <v>0</v>
      </c>
      <c r="BB145" s="262">
        <f>IF(AZ145=2,G145,0)</f>
        <v>0</v>
      </c>
      <c r="BC145" s="262">
        <f>IF(AZ145=3,G145,0)</f>
        <v>0</v>
      </c>
      <c r="BD145" s="262">
        <f>IF(AZ145=4,G145,0)</f>
        <v>0</v>
      </c>
      <c r="BE145" s="262">
        <f>IF(AZ145=5,G145,0)</f>
        <v>0</v>
      </c>
      <c r="CA145" s="293">
        <v>3</v>
      </c>
      <c r="CB145" s="293">
        <v>0</v>
      </c>
    </row>
    <row r="146" spans="1:80" ht="22.5">
      <c r="A146" s="294">
        <v>124</v>
      </c>
      <c r="B146" s="295" t="s">
        <v>2270</v>
      </c>
      <c r="C146" s="296" t="s">
        <v>2271</v>
      </c>
      <c r="D146" s="297" t="s">
        <v>100</v>
      </c>
      <c r="E146" s="298">
        <v>6</v>
      </c>
      <c r="F146" s="298">
        <v>0</v>
      </c>
      <c r="G146" s="299">
        <f>E146*F146</f>
        <v>0</v>
      </c>
      <c r="H146" s="300">
        <v>3.0999999999999999E-3</v>
      </c>
      <c r="I146" s="301">
        <f>E146*H146</f>
        <v>1.8599999999999998E-2</v>
      </c>
      <c r="J146" s="300"/>
      <c r="K146" s="301">
        <f>E146*J146</f>
        <v>0</v>
      </c>
      <c r="O146" s="293">
        <v>2</v>
      </c>
      <c r="AA146" s="262">
        <v>3</v>
      </c>
      <c r="AB146" s="262">
        <v>0</v>
      </c>
      <c r="AC146" s="262" t="s">
        <v>2270</v>
      </c>
      <c r="AZ146" s="262">
        <v>2</v>
      </c>
      <c r="BA146" s="262">
        <f>IF(AZ146=1,G146,0)</f>
        <v>0</v>
      </c>
      <c r="BB146" s="262">
        <f>IF(AZ146=2,G146,0)</f>
        <v>0</v>
      </c>
      <c r="BC146" s="262">
        <f>IF(AZ146=3,G146,0)</f>
        <v>0</v>
      </c>
      <c r="BD146" s="262">
        <f>IF(AZ146=4,G146,0)</f>
        <v>0</v>
      </c>
      <c r="BE146" s="262">
        <f>IF(AZ146=5,G146,0)</f>
        <v>0</v>
      </c>
      <c r="CA146" s="293">
        <v>3</v>
      </c>
      <c r="CB146" s="293">
        <v>0</v>
      </c>
    </row>
    <row r="147" spans="1:80" ht="22.5">
      <c r="A147" s="294">
        <v>125</v>
      </c>
      <c r="B147" s="295" t="s">
        <v>2272</v>
      </c>
      <c r="C147" s="296" t="s">
        <v>2273</v>
      </c>
      <c r="D147" s="297" t="s">
        <v>100</v>
      </c>
      <c r="E147" s="298">
        <v>1</v>
      </c>
      <c r="F147" s="298">
        <v>0</v>
      </c>
      <c r="G147" s="299">
        <f>E147*F147</f>
        <v>0</v>
      </c>
      <c r="H147" s="300">
        <v>0</v>
      </c>
      <c r="I147" s="301">
        <f>E147*H147</f>
        <v>0</v>
      </c>
      <c r="J147" s="300"/>
      <c r="K147" s="301">
        <f>E147*J147</f>
        <v>0</v>
      </c>
      <c r="O147" s="293">
        <v>2</v>
      </c>
      <c r="AA147" s="262">
        <v>3</v>
      </c>
      <c r="AB147" s="262">
        <v>0</v>
      </c>
      <c r="AC147" s="262" t="s">
        <v>2272</v>
      </c>
      <c r="AZ147" s="262">
        <v>2</v>
      </c>
      <c r="BA147" s="262">
        <f>IF(AZ147=1,G147,0)</f>
        <v>0</v>
      </c>
      <c r="BB147" s="262">
        <f>IF(AZ147=2,G147,0)</f>
        <v>0</v>
      </c>
      <c r="BC147" s="262">
        <f>IF(AZ147=3,G147,0)</f>
        <v>0</v>
      </c>
      <c r="BD147" s="262">
        <f>IF(AZ147=4,G147,0)</f>
        <v>0</v>
      </c>
      <c r="BE147" s="262">
        <f>IF(AZ147=5,G147,0)</f>
        <v>0</v>
      </c>
      <c r="CA147" s="293">
        <v>3</v>
      </c>
      <c r="CB147" s="293">
        <v>0</v>
      </c>
    </row>
    <row r="148" spans="1:80" ht="22.5">
      <c r="A148" s="294">
        <v>126</v>
      </c>
      <c r="B148" s="295" t="s">
        <v>2274</v>
      </c>
      <c r="C148" s="296" t="s">
        <v>2275</v>
      </c>
      <c r="D148" s="297" t="s">
        <v>100</v>
      </c>
      <c r="E148" s="298">
        <v>1</v>
      </c>
      <c r="F148" s="298">
        <v>0</v>
      </c>
      <c r="G148" s="299">
        <f>E148*F148</f>
        <v>0</v>
      </c>
      <c r="H148" s="300">
        <v>7.4999999999999997E-3</v>
      </c>
      <c r="I148" s="301">
        <f>E148*H148</f>
        <v>7.4999999999999997E-3</v>
      </c>
      <c r="J148" s="300"/>
      <c r="K148" s="301">
        <f>E148*J148</f>
        <v>0</v>
      </c>
      <c r="O148" s="293">
        <v>2</v>
      </c>
      <c r="AA148" s="262">
        <v>3</v>
      </c>
      <c r="AB148" s="262">
        <v>0</v>
      </c>
      <c r="AC148" s="262" t="s">
        <v>2274</v>
      </c>
      <c r="AZ148" s="262">
        <v>2</v>
      </c>
      <c r="BA148" s="262">
        <f>IF(AZ148=1,G148,0)</f>
        <v>0</v>
      </c>
      <c r="BB148" s="262">
        <f>IF(AZ148=2,G148,0)</f>
        <v>0</v>
      </c>
      <c r="BC148" s="262">
        <f>IF(AZ148=3,G148,0)</f>
        <v>0</v>
      </c>
      <c r="BD148" s="262">
        <f>IF(AZ148=4,G148,0)</f>
        <v>0</v>
      </c>
      <c r="BE148" s="262">
        <f>IF(AZ148=5,G148,0)</f>
        <v>0</v>
      </c>
      <c r="CA148" s="293">
        <v>3</v>
      </c>
      <c r="CB148" s="293">
        <v>0</v>
      </c>
    </row>
    <row r="149" spans="1:80">
      <c r="A149" s="294">
        <v>127</v>
      </c>
      <c r="B149" s="295" t="s">
        <v>2276</v>
      </c>
      <c r="C149" s="296" t="s">
        <v>2277</v>
      </c>
      <c r="D149" s="297" t="s">
        <v>100</v>
      </c>
      <c r="E149" s="298">
        <v>4</v>
      </c>
      <c r="F149" s="298">
        <v>0</v>
      </c>
      <c r="G149" s="299">
        <f>E149*F149</f>
        <v>0</v>
      </c>
      <c r="H149" s="300">
        <v>8.3000000000000001E-3</v>
      </c>
      <c r="I149" s="301">
        <f>E149*H149</f>
        <v>3.32E-2</v>
      </c>
      <c r="J149" s="300"/>
      <c r="K149" s="301">
        <f>E149*J149</f>
        <v>0</v>
      </c>
      <c r="O149" s="293">
        <v>2</v>
      </c>
      <c r="AA149" s="262">
        <v>3</v>
      </c>
      <c r="AB149" s="262">
        <v>0</v>
      </c>
      <c r="AC149" s="262" t="s">
        <v>2276</v>
      </c>
      <c r="AZ149" s="262">
        <v>2</v>
      </c>
      <c r="BA149" s="262">
        <f>IF(AZ149=1,G149,0)</f>
        <v>0</v>
      </c>
      <c r="BB149" s="262">
        <f>IF(AZ149=2,G149,0)</f>
        <v>0</v>
      </c>
      <c r="BC149" s="262">
        <f>IF(AZ149=3,G149,0)</f>
        <v>0</v>
      </c>
      <c r="BD149" s="262">
        <f>IF(AZ149=4,G149,0)</f>
        <v>0</v>
      </c>
      <c r="BE149" s="262">
        <f>IF(AZ149=5,G149,0)</f>
        <v>0</v>
      </c>
      <c r="CA149" s="293">
        <v>3</v>
      </c>
      <c r="CB149" s="293">
        <v>0</v>
      </c>
    </row>
    <row r="150" spans="1:80">
      <c r="A150" s="294">
        <v>128</v>
      </c>
      <c r="B150" s="295" t="s">
        <v>2278</v>
      </c>
      <c r="C150" s="296" t="s">
        <v>2279</v>
      </c>
      <c r="D150" s="297" t="s">
        <v>100</v>
      </c>
      <c r="E150" s="298">
        <v>2</v>
      </c>
      <c r="F150" s="298">
        <v>0</v>
      </c>
      <c r="G150" s="299">
        <f>E150*F150</f>
        <v>0</v>
      </c>
      <c r="H150" s="300">
        <v>1.58E-3</v>
      </c>
      <c r="I150" s="301">
        <f>E150*H150</f>
        <v>3.16E-3</v>
      </c>
      <c r="J150" s="300"/>
      <c r="K150" s="301">
        <f>E150*J150</f>
        <v>0</v>
      </c>
      <c r="O150" s="293">
        <v>2</v>
      </c>
      <c r="AA150" s="262">
        <v>3</v>
      </c>
      <c r="AB150" s="262">
        <v>0</v>
      </c>
      <c r="AC150" s="262" t="s">
        <v>2278</v>
      </c>
      <c r="AZ150" s="262">
        <v>2</v>
      </c>
      <c r="BA150" s="262">
        <f>IF(AZ150=1,G150,0)</f>
        <v>0</v>
      </c>
      <c r="BB150" s="262">
        <f>IF(AZ150=2,G150,0)</f>
        <v>0</v>
      </c>
      <c r="BC150" s="262">
        <f>IF(AZ150=3,G150,0)</f>
        <v>0</v>
      </c>
      <c r="BD150" s="262">
        <f>IF(AZ150=4,G150,0)</f>
        <v>0</v>
      </c>
      <c r="BE150" s="262">
        <f>IF(AZ150=5,G150,0)</f>
        <v>0</v>
      </c>
      <c r="CA150" s="293">
        <v>3</v>
      </c>
      <c r="CB150" s="293">
        <v>0</v>
      </c>
    </row>
    <row r="151" spans="1:80">
      <c r="A151" s="294">
        <v>129</v>
      </c>
      <c r="B151" s="295" t="s">
        <v>2280</v>
      </c>
      <c r="C151" s="296" t="s">
        <v>2281</v>
      </c>
      <c r="D151" s="297" t="s">
        <v>100</v>
      </c>
      <c r="E151" s="298">
        <v>4</v>
      </c>
      <c r="F151" s="298">
        <v>0</v>
      </c>
      <c r="G151" s="299">
        <f>E151*F151</f>
        <v>0</v>
      </c>
      <c r="H151" s="300">
        <v>1.35E-2</v>
      </c>
      <c r="I151" s="301">
        <f>E151*H151</f>
        <v>5.3999999999999999E-2</v>
      </c>
      <c r="J151" s="300"/>
      <c r="K151" s="301">
        <f>E151*J151</f>
        <v>0</v>
      </c>
      <c r="O151" s="293">
        <v>2</v>
      </c>
      <c r="AA151" s="262">
        <v>3</v>
      </c>
      <c r="AB151" s="262">
        <v>0</v>
      </c>
      <c r="AC151" s="262" t="s">
        <v>2280</v>
      </c>
      <c r="AZ151" s="262">
        <v>2</v>
      </c>
      <c r="BA151" s="262">
        <f>IF(AZ151=1,G151,0)</f>
        <v>0</v>
      </c>
      <c r="BB151" s="262">
        <f>IF(AZ151=2,G151,0)</f>
        <v>0</v>
      </c>
      <c r="BC151" s="262">
        <f>IF(AZ151=3,G151,0)</f>
        <v>0</v>
      </c>
      <c r="BD151" s="262">
        <f>IF(AZ151=4,G151,0)</f>
        <v>0</v>
      </c>
      <c r="BE151" s="262">
        <f>IF(AZ151=5,G151,0)</f>
        <v>0</v>
      </c>
      <c r="CA151" s="293">
        <v>3</v>
      </c>
      <c r="CB151" s="293">
        <v>0</v>
      </c>
    </row>
    <row r="152" spans="1:80">
      <c r="A152" s="294">
        <v>130</v>
      </c>
      <c r="B152" s="295" t="s">
        <v>2282</v>
      </c>
      <c r="C152" s="296" t="s">
        <v>2283</v>
      </c>
      <c r="D152" s="297" t="s">
        <v>100</v>
      </c>
      <c r="E152" s="298">
        <v>3</v>
      </c>
      <c r="F152" s="298">
        <v>0</v>
      </c>
      <c r="G152" s="299">
        <f>E152*F152</f>
        <v>0</v>
      </c>
      <c r="H152" s="300">
        <v>2.9999999999999997E-4</v>
      </c>
      <c r="I152" s="301">
        <f>E152*H152</f>
        <v>8.9999999999999998E-4</v>
      </c>
      <c r="J152" s="300"/>
      <c r="K152" s="301">
        <f>E152*J152</f>
        <v>0</v>
      </c>
      <c r="O152" s="293">
        <v>2</v>
      </c>
      <c r="AA152" s="262">
        <v>3</v>
      </c>
      <c r="AB152" s="262">
        <v>0</v>
      </c>
      <c r="AC152" s="262" t="s">
        <v>2282</v>
      </c>
      <c r="AZ152" s="262">
        <v>2</v>
      </c>
      <c r="BA152" s="262">
        <f>IF(AZ152=1,G152,0)</f>
        <v>0</v>
      </c>
      <c r="BB152" s="262">
        <f>IF(AZ152=2,G152,0)</f>
        <v>0</v>
      </c>
      <c r="BC152" s="262">
        <f>IF(AZ152=3,G152,0)</f>
        <v>0</v>
      </c>
      <c r="BD152" s="262">
        <f>IF(AZ152=4,G152,0)</f>
        <v>0</v>
      </c>
      <c r="BE152" s="262">
        <f>IF(AZ152=5,G152,0)</f>
        <v>0</v>
      </c>
      <c r="CA152" s="293">
        <v>3</v>
      </c>
      <c r="CB152" s="293">
        <v>0</v>
      </c>
    </row>
    <row r="153" spans="1:80" ht="22.5">
      <c r="A153" s="294">
        <v>131</v>
      </c>
      <c r="B153" s="295" t="s">
        <v>2284</v>
      </c>
      <c r="C153" s="296" t="s">
        <v>2285</v>
      </c>
      <c r="D153" s="297" t="s">
        <v>100</v>
      </c>
      <c r="E153" s="298">
        <v>1</v>
      </c>
      <c r="F153" s="298">
        <v>0</v>
      </c>
      <c r="G153" s="299">
        <f>E153*F153</f>
        <v>0</v>
      </c>
      <c r="H153" s="300">
        <v>4.5999999999999999E-3</v>
      </c>
      <c r="I153" s="301">
        <f>E153*H153</f>
        <v>4.5999999999999999E-3</v>
      </c>
      <c r="J153" s="300"/>
      <c r="K153" s="301">
        <f>E153*J153</f>
        <v>0</v>
      </c>
      <c r="O153" s="293">
        <v>2</v>
      </c>
      <c r="AA153" s="262">
        <v>3</v>
      </c>
      <c r="AB153" s="262">
        <v>0</v>
      </c>
      <c r="AC153" s="262" t="s">
        <v>2284</v>
      </c>
      <c r="AZ153" s="262">
        <v>2</v>
      </c>
      <c r="BA153" s="262">
        <f>IF(AZ153=1,G153,0)</f>
        <v>0</v>
      </c>
      <c r="BB153" s="262">
        <f>IF(AZ153=2,G153,0)</f>
        <v>0</v>
      </c>
      <c r="BC153" s="262">
        <f>IF(AZ153=3,G153,0)</f>
        <v>0</v>
      </c>
      <c r="BD153" s="262">
        <f>IF(AZ153=4,G153,0)</f>
        <v>0</v>
      </c>
      <c r="BE153" s="262">
        <f>IF(AZ153=5,G153,0)</f>
        <v>0</v>
      </c>
      <c r="CA153" s="293">
        <v>3</v>
      </c>
      <c r="CB153" s="293">
        <v>0</v>
      </c>
    </row>
    <row r="154" spans="1:80">
      <c r="A154" s="294">
        <v>132</v>
      </c>
      <c r="B154" s="295" t="s">
        <v>2286</v>
      </c>
      <c r="C154" s="296" t="s">
        <v>2287</v>
      </c>
      <c r="D154" s="297" t="s">
        <v>100</v>
      </c>
      <c r="E154" s="298">
        <v>1</v>
      </c>
      <c r="F154" s="298">
        <v>0</v>
      </c>
      <c r="G154" s="299">
        <f>E154*F154</f>
        <v>0</v>
      </c>
      <c r="H154" s="300">
        <v>3.7499999999999999E-2</v>
      </c>
      <c r="I154" s="301">
        <f>E154*H154</f>
        <v>3.7499999999999999E-2</v>
      </c>
      <c r="J154" s="300"/>
      <c r="K154" s="301">
        <f>E154*J154</f>
        <v>0</v>
      </c>
      <c r="O154" s="293">
        <v>2</v>
      </c>
      <c r="AA154" s="262">
        <v>3</v>
      </c>
      <c r="AB154" s="262">
        <v>0</v>
      </c>
      <c r="AC154" s="262" t="s">
        <v>2286</v>
      </c>
      <c r="AZ154" s="262">
        <v>2</v>
      </c>
      <c r="BA154" s="262">
        <f>IF(AZ154=1,G154,0)</f>
        <v>0</v>
      </c>
      <c r="BB154" s="262">
        <f>IF(AZ154=2,G154,0)</f>
        <v>0</v>
      </c>
      <c r="BC154" s="262">
        <f>IF(AZ154=3,G154,0)</f>
        <v>0</v>
      </c>
      <c r="BD154" s="262">
        <f>IF(AZ154=4,G154,0)</f>
        <v>0</v>
      </c>
      <c r="BE154" s="262">
        <f>IF(AZ154=5,G154,0)</f>
        <v>0</v>
      </c>
      <c r="CA154" s="293">
        <v>3</v>
      </c>
      <c r="CB154" s="293">
        <v>0</v>
      </c>
    </row>
    <row r="155" spans="1:80">
      <c r="A155" s="294">
        <v>133</v>
      </c>
      <c r="B155" s="295" t="s">
        <v>2288</v>
      </c>
      <c r="C155" s="296" t="s">
        <v>2289</v>
      </c>
      <c r="D155" s="297" t="s">
        <v>100</v>
      </c>
      <c r="E155" s="298">
        <v>2</v>
      </c>
      <c r="F155" s="298">
        <v>0</v>
      </c>
      <c r="G155" s="299">
        <f>E155*F155</f>
        <v>0</v>
      </c>
      <c r="H155" s="300">
        <v>2.0000000000000001E-4</v>
      </c>
      <c r="I155" s="301">
        <f>E155*H155</f>
        <v>4.0000000000000002E-4</v>
      </c>
      <c r="J155" s="300"/>
      <c r="K155" s="301">
        <f>E155*J155</f>
        <v>0</v>
      </c>
      <c r="O155" s="293">
        <v>2</v>
      </c>
      <c r="AA155" s="262">
        <v>3</v>
      </c>
      <c r="AB155" s="262">
        <v>0</v>
      </c>
      <c r="AC155" s="262" t="s">
        <v>2288</v>
      </c>
      <c r="AZ155" s="262">
        <v>2</v>
      </c>
      <c r="BA155" s="262">
        <f>IF(AZ155=1,G155,0)</f>
        <v>0</v>
      </c>
      <c r="BB155" s="262">
        <f>IF(AZ155=2,G155,0)</f>
        <v>0</v>
      </c>
      <c r="BC155" s="262">
        <f>IF(AZ155=3,G155,0)</f>
        <v>0</v>
      </c>
      <c r="BD155" s="262">
        <f>IF(AZ155=4,G155,0)</f>
        <v>0</v>
      </c>
      <c r="BE155" s="262">
        <f>IF(AZ155=5,G155,0)</f>
        <v>0</v>
      </c>
      <c r="CA155" s="293">
        <v>3</v>
      </c>
      <c r="CB155" s="293">
        <v>0</v>
      </c>
    </row>
    <row r="156" spans="1:80">
      <c r="A156" s="294">
        <v>134</v>
      </c>
      <c r="B156" s="295" t="s">
        <v>2290</v>
      </c>
      <c r="C156" s="296" t="s">
        <v>2291</v>
      </c>
      <c r="D156" s="297" t="s">
        <v>100</v>
      </c>
      <c r="E156" s="298">
        <v>3</v>
      </c>
      <c r="F156" s="298">
        <v>0</v>
      </c>
      <c r="G156" s="299">
        <f>E156*F156</f>
        <v>0</v>
      </c>
      <c r="H156" s="300">
        <v>5.9999999999999995E-4</v>
      </c>
      <c r="I156" s="301">
        <f>E156*H156</f>
        <v>1.8E-3</v>
      </c>
      <c r="J156" s="300"/>
      <c r="K156" s="301">
        <f>E156*J156</f>
        <v>0</v>
      </c>
      <c r="O156" s="293">
        <v>2</v>
      </c>
      <c r="AA156" s="262">
        <v>3</v>
      </c>
      <c r="AB156" s="262">
        <v>0</v>
      </c>
      <c r="AC156" s="262" t="s">
        <v>2290</v>
      </c>
      <c r="AZ156" s="262">
        <v>2</v>
      </c>
      <c r="BA156" s="262">
        <f>IF(AZ156=1,G156,0)</f>
        <v>0</v>
      </c>
      <c r="BB156" s="262">
        <f>IF(AZ156=2,G156,0)</f>
        <v>0</v>
      </c>
      <c r="BC156" s="262">
        <f>IF(AZ156=3,G156,0)</f>
        <v>0</v>
      </c>
      <c r="BD156" s="262">
        <f>IF(AZ156=4,G156,0)</f>
        <v>0</v>
      </c>
      <c r="BE156" s="262">
        <f>IF(AZ156=5,G156,0)</f>
        <v>0</v>
      </c>
      <c r="CA156" s="293">
        <v>3</v>
      </c>
      <c r="CB156" s="293">
        <v>0</v>
      </c>
    </row>
    <row r="157" spans="1:80">
      <c r="A157" s="294">
        <v>135</v>
      </c>
      <c r="B157" s="295" t="s">
        <v>2292</v>
      </c>
      <c r="C157" s="296" t="s">
        <v>2293</v>
      </c>
      <c r="D157" s="297" t="s">
        <v>100</v>
      </c>
      <c r="E157" s="298">
        <v>1</v>
      </c>
      <c r="F157" s="298">
        <v>0</v>
      </c>
      <c r="G157" s="299">
        <f>E157*F157</f>
        <v>0</v>
      </c>
      <c r="H157" s="300">
        <v>7.2000000000000005E-4</v>
      </c>
      <c r="I157" s="301">
        <f>E157*H157</f>
        <v>7.2000000000000005E-4</v>
      </c>
      <c r="J157" s="300"/>
      <c r="K157" s="301">
        <f>E157*J157</f>
        <v>0</v>
      </c>
      <c r="O157" s="293">
        <v>2</v>
      </c>
      <c r="AA157" s="262">
        <v>3</v>
      </c>
      <c r="AB157" s="262">
        <v>0</v>
      </c>
      <c r="AC157" s="262" t="s">
        <v>2292</v>
      </c>
      <c r="AZ157" s="262">
        <v>2</v>
      </c>
      <c r="BA157" s="262">
        <f>IF(AZ157=1,G157,0)</f>
        <v>0</v>
      </c>
      <c r="BB157" s="262">
        <f>IF(AZ157=2,G157,0)</f>
        <v>0</v>
      </c>
      <c r="BC157" s="262">
        <f>IF(AZ157=3,G157,0)</f>
        <v>0</v>
      </c>
      <c r="BD157" s="262">
        <f>IF(AZ157=4,G157,0)</f>
        <v>0</v>
      </c>
      <c r="BE157" s="262">
        <f>IF(AZ157=5,G157,0)</f>
        <v>0</v>
      </c>
      <c r="CA157" s="293">
        <v>3</v>
      </c>
      <c r="CB157" s="293">
        <v>0</v>
      </c>
    </row>
    <row r="158" spans="1:80" ht="22.5">
      <c r="A158" s="294">
        <v>136</v>
      </c>
      <c r="B158" s="295" t="s">
        <v>2294</v>
      </c>
      <c r="C158" s="296" t="s">
        <v>2295</v>
      </c>
      <c r="D158" s="297" t="s">
        <v>100</v>
      </c>
      <c r="E158" s="298">
        <v>10</v>
      </c>
      <c r="F158" s="298">
        <v>0</v>
      </c>
      <c r="G158" s="299">
        <f>E158*F158</f>
        <v>0</v>
      </c>
      <c r="H158" s="300">
        <v>4.2999999999999999E-4</v>
      </c>
      <c r="I158" s="301">
        <f>E158*H158</f>
        <v>4.3E-3</v>
      </c>
      <c r="J158" s="300"/>
      <c r="K158" s="301">
        <f>E158*J158</f>
        <v>0</v>
      </c>
      <c r="O158" s="293">
        <v>2</v>
      </c>
      <c r="AA158" s="262">
        <v>3</v>
      </c>
      <c r="AB158" s="262">
        <v>0</v>
      </c>
      <c r="AC158" s="262" t="s">
        <v>2294</v>
      </c>
      <c r="AZ158" s="262">
        <v>2</v>
      </c>
      <c r="BA158" s="262">
        <f>IF(AZ158=1,G158,0)</f>
        <v>0</v>
      </c>
      <c r="BB158" s="262">
        <f>IF(AZ158=2,G158,0)</f>
        <v>0</v>
      </c>
      <c r="BC158" s="262">
        <f>IF(AZ158=3,G158,0)</f>
        <v>0</v>
      </c>
      <c r="BD158" s="262">
        <f>IF(AZ158=4,G158,0)</f>
        <v>0</v>
      </c>
      <c r="BE158" s="262">
        <f>IF(AZ158=5,G158,0)</f>
        <v>0</v>
      </c>
      <c r="CA158" s="293">
        <v>3</v>
      </c>
      <c r="CB158" s="293">
        <v>0</v>
      </c>
    </row>
    <row r="159" spans="1:80" ht="22.5">
      <c r="A159" s="294">
        <v>137</v>
      </c>
      <c r="B159" s="295" t="s">
        <v>2296</v>
      </c>
      <c r="C159" s="296" t="s">
        <v>2297</v>
      </c>
      <c r="D159" s="297" t="s">
        <v>100</v>
      </c>
      <c r="E159" s="298">
        <v>3</v>
      </c>
      <c r="F159" s="298">
        <v>0</v>
      </c>
      <c r="G159" s="299">
        <f>E159*F159</f>
        <v>0</v>
      </c>
      <c r="H159" s="300">
        <v>5.0000000000000002E-5</v>
      </c>
      <c r="I159" s="301">
        <f>E159*H159</f>
        <v>1.5000000000000001E-4</v>
      </c>
      <c r="J159" s="300"/>
      <c r="K159" s="301">
        <f>E159*J159</f>
        <v>0</v>
      </c>
      <c r="O159" s="293">
        <v>2</v>
      </c>
      <c r="AA159" s="262">
        <v>3</v>
      </c>
      <c r="AB159" s="262">
        <v>0</v>
      </c>
      <c r="AC159" s="262" t="s">
        <v>2296</v>
      </c>
      <c r="AZ159" s="262">
        <v>2</v>
      </c>
      <c r="BA159" s="262">
        <f>IF(AZ159=1,G159,0)</f>
        <v>0</v>
      </c>
      <c r="BB159" s="262">
        <f>IF(AZ159=2,G159,0)</f>
        <v>0</v>
      </c>
      <c r="BC159" s="262">
        <f>IF(AZ159=3,G159,0)</f>
        <v>0</v>
      </c>
      <c r="BD159" s="262">
        <f>IF(AZ159=4,G159,0)</f>
        <v>0</v>
      </c>
      <c r="BE159" s="262">
        <f>IF(AZ159=5,G159,0)</f>
        <v>0</v>
      </c>
      <c r="CA159" s="293">
        <v>3</v>
      </c>
      <c r="CB159" s="293">
        <v>0</v>
      </c>
    </row>
    <row r="160" spans="1:80">
      <c r="A160" s="294">
        <v>138</v>
      </c>
      <c r="B160" s="295" t="s">
        <v>2298</v>
      </c>
      <c r="C160" s="296" t="s">
        <v>2299</v>
      </c>
      <c r="D160" s="297" t="s">
        <v>100</v>
      </c>
      <c r="E160" s="298">
        <v>1</v>
      </c>
      <c r="F160" s="298">
        <v>0</v>
      </c>
      <c r="G160" s="299">
        <f>E160*F160</f>
        <v>0</v>
      </c>
      <c r="H160" s="300">
        <v>4.3E-3</v>
      </c>
      <c r="I160" s="301">
        <f>E160*H160</f>
        <v>4.3E-3</v>
      </c>
      <c r="J160" s="300"/>
      <c r="K160" s="301">
        <f>E160*J160</f>
        <v>0</v>
      </c>
      <c r="O160" s="293">
        <v>2</v>
      </c>
      <c r="AA160" s="262">
        <v>3</v>
      </c>
      <c r="AB160" s="262">
        <v>0</v>
      </c>
      <c r="AC160" s="262" t="s">
        <v>2298</v>
      </c>
      <c r="AZ160" s="262">
        <v>2</v>
      </c>
      <c r="BA160" s="262">
        <f>IF(AZ160=1,G160,0)</f>
        <v>0</v>
      </c>
      <c r="BB160" s="262">
        <f>IF(AZ160=2,G160,0)</f>
        <v>0</v>
      </c>
      <c r="BC160" s="262">
        <f>IF(AZ160=3,G160,0)</f>
        <v>0</v>
      </c>
      <c r="BD160" s="262">
        <f>IF(AZ160=4,G160,0)</f>
        <v>0</v>
      </c>
      <c r="BE160" s="262">
        <f>IF(AZ160=5,G160,0)</f>
        <v>0</v>
      </c>
      <c r="CA160" s="293">
        <v>3</v>
      </c>
      <c r="CB160" s="293">
        <v>0</v>
      </c>
    </row>
    <row r="161" spans="1:80">
      <c r="A161" s="294">
        <v>139</v>
      </c>
      <c r="B161" s="295" t="s">
        <v>2300</v>
      </c>
      <c r="C161" s="296" t="s">
        <v>2301</v>
      </c>
      <c r="D161" s="297" t="s">
        <v>100</v>
      </c>
      <c r="E161" s="298">
        <v>1</v>
      </c>
      <c r="F161" s="298">
        <v>0</v>
      </c>
      <c r="G161" s="299">
        <f>E161*F161</f>
        <v>0</v>
      </c>
      <c r="H161" s="300">
        <v>4.8999999999999998E-4</v>
      </c>
      <c r="I161" s="301">
        <f>E161*H161</f>
        <v>4.8999999999999998E-4</v>
      </c>
      <c r="J161" s="300"/>
      <c r="K161" s="301">
        <f>E161*J161</f>
        <v>0</v>
      </c>
      <c r="O161" s="293">
        <v>2</v>
      </c>
      <c r="AA161" s="262">
        <v>3</v>
      </c>
      <c r="AB161" s="262">
        <v>0</v>
      </c>
      <c r="AC161" s="262" t="s">
        <v>2300</v>
      </c>
      <c r="AZ161" s="262">
        <v>2</v>
      </c>
      <c r="BA161" s="262">
        <f>IF(AZ161=1,G161,0)</f>
        <v>0</v>
      </c>
      <c r="BB161" s="262">
        <f>IF(AZ161=2,G161,0)</f>
        <v>0</v>
      </c>
      <c r="BC161" s="262">
        <f>IF(AZ161=3,G161,0)</f>
        <v>0</v>
      </c>
      <c r="BD161" s="262">
        <f>IF(AZ161=4,G161,0)</f>
        <v>0</v>
      </c>
      <c r="BE161" s="262">
        <f>IF(AZ161=5,G161,0)</f>
        <v>0</v>
      </c>
      <c r="CA161" s="293">
        <v>3</v>
      </c>
      <c r="CB161" s="293">
        <v>0</v>
      </c>
    </row>
    <row r="162" spans="1:80" ht="22.5">
      <c r="A162" s="294">
        <v>140</v>
      </c>
      <c r="B162" s="295" t="s">
        <v>2302</v>
      </c>
      <c r="C162" s="296" t="s">
        <v>2303</v>
      </c>
      <c r="D162" s="297" t="s">
        <v>100</v>
      </c>
      <c r="E162" s="298">
        <v>5</v>
      </c>
      <c r="F162" s="298">
        <v>0</v>
      </c>
      <c r="G162" s="299">
        <f>E162*F162</f>
        <v>0</v>
      </c>
      <c r="H162" s="300">
        <v>5.1000000000000004E-4</v>
      </c>
      <c r="I162" s="301">
        <f>E162*H162</f>
        <v>2.5500000000000002E-3</v>
      </c>
      <c r="J162" s="300"/>
      <c r="K162" s="301">
        <f>E162*J162</f>
        <v>0</v>
      </c>
      <c r="O162" s="293">
        <v>2</v>
      </c>
      <c r="AA162" s="262">
        <v>3</v>
      </c>
      <c r="AB162" s="262">
        <v>0</v>
      </c>
      <c r="AC162" s="262" t="s">
        <v>2302</v>
      </c>
      <c r="AZ162" s="262">
        <v>2</v>
      </c>
      <c r="BA162" s="262">
        <f>IF(AZ162=1,G162,0)</f>
        <v>0</v>
      </c>
      <c r="BB162" s="262">
        <f>IF(AZ162=2,G162,0)</f>
        <v>0</v>
      </c>
      <c r="BC162" s="262">
        <f>IF(AZ162=3,G162,0)</f>
        <v>0</v>
      </c>
      <c r="BD162" s="262">
        <f>IF(AZ162=4,G162,0)</f>
        <v>0</v>
      </c>
      <c r="BE162" s="262">
        <f>IF(AZ162=5,G162,0)</f>
        <v>0</v>
      </c>
      <c r="CA162" s="293">
        <v>3</v>
      </c>
      <c r="CB162" s="293">
        <v>0</v>
      </c>
    </row>
    <row r="163" spans="1:80">
      <c r="A163" s="294">
        <v>141</v>
      </c>
      <c r="B163" s="295" t="s">
        <v>2304</v>
      </c>
      <c r="C163" s="296" t="s">
        <v>2305</v>
      </c>
      <c r="D163" s="297" t="s">
        <v>100</v>
      </c>
      <c r="E163" s="298">
        <v>3</v>
      </c>
      <c r="F163" s="298">
        <v>0</v>
      </c>
      <c r="G163" s="299">
        <f>E163*F163</f>
        <v>0</v>
      </c>
      <c r="H163" s="300">
        <v>2.9999999999999997E-4</v>
      </c>
      <c r="I163" s="301">
        <f>E163*H163</f>
        <v>8.9999999999999998E-4</v>
      </c>
      <c r="J163" s="300"/>
      <c r="K163" s="301">
        <f>E163*J163</f>
        <v>0</v>
      </c>
      <c r="O163" s="293">
        <v>2</v>
      </c>
      <c r="AA163" s="262">
        <v>3</v>
      </c>
      <c r="AB163" s="262">
        <v>0</v>
      </c>
      <c r="AC163" s="262" t="s">
        <v>2304</v>
      </c>
      <c r="AZ163" s="262">
        <v>2</v>
      </c>
      <c r="BA163" s="262">
        <f>IF(AZ163=1,G163,0)</f>
        <v>0</v>
      </c>
      <c r="BB163" s="262">
        <f>IF(AZ163=2,G163,0)</f>
        <v>0</v>
      </c>
      <c r="BC163" s="262">
        <f>IF(AZ163=3,G163,0)</f>
        <v>0</v>
      </c>
      <c r="BD163" s="262">
        <f>IF(AZ163=4,G163,0)</f>
        <v>0</v>
      </c>
      <c r="BE163" s="262">
        <f>IF(AZ163=5,G163,0)</f>
        <v>0</v>
      </c>
      <c r="CA163" s="293">
        <v>3</v>
      </c>
      <c r="CB163" s="293">
        <v>0</v>
      </c>
    </row>
    <row r="164" spans="1:80" ht="22.5">
      <c r="A164" s="294">
        <v>142</v>
      </c>
      <c r="B164" s="295" t="s">
        <v>2306</v>
      </c>
      <c r="C164" s="296" t="s">
        <v>2307</v>
      </c>
      <c r="D164" s="297" t="s">
        <v>100</v>
      </c>
      <c r="E164" s="298">
        <v>1</v>
      </c>
      <c r="F164" s="298">
        <v>0</v>
      </c>
      <c r="G164" s="299">
        <f>E164*F164</f>
        <v>0</v>
      </c>
      <c r="H164" s="300">
        <v>0</v>
      </c>
      <c r="I164" s="301">
        <f>E164*H164</f>
        <v>0</v>
      </c>
      <c r="J164" s="300"/>
      <c r="K164" s="301">
        <f>E164*J164</f>
        <v>0</v>
      </c>
      <c r="O164" s="293">
        <v>2</v>
      </c>
      <c r="AA164" s="262">
        <v>3</v>
      </c>
      <c r="AB164" s="262">
        <v>0</v>
      </c>
      <c r="AC164" s="262" t="s">
        <v>2306</v>
      </c>
      <c r="AZ164" s="262">
        <v>2</v>
      </c>
      <c r="BA164" s="262">
        <f>IF(AZ164=1,G164,0)</f>
        <v>0</v>
      </c>
      <c r="BB164" s="262">
        <f>IF(AZ164=2,G164,0)</f>
        <v>0</v>
      </c>
      <c r="BC164" s="262">
        <f>IF(AZ164=3,G164,0)</f>
        <v>0</v>
      </c>
      <c r="BD164" s="262">
        <f>IF(AZ164=4,G164,0)</f>
        <v>0</v>
      </c>
      <c r="BE164" s="262">
        <f>IF(AZ164=5,G164,0)</f>
        <v>0</v>
      </c>
      <c r="CA164" s="293">
        <v>3</v>
      </c>
      <c r="CB164" s="293">
        <v>0</v>
      </c>
    </row>
    <row r="165" spans="1:80">
      <c r="A165" s="294">
        <v>143</v>
      </c>
      <c r="B165" s="295" t="s">
        <v>2308</v>
      </c>
      <c r="C165" s="296" t="s">
        <v>2309</v>
      </c>
      <c r="D165" s="297" t="s">
        <v>100</v>
      </c>
      <c r="E165" s="298">
        <v>2</v>
      </c>
      <c r="F165" s="298">
        <v>0</v>
      </c>
      <c r="G165" s="299">
        <f>E165*F165</f>
        <v>0</v>
      </c>
      <c r="H165" s="300">
        <v>1.4999999999999999E-4</v>
      </c>
      <c r="I165" s="301">
        <f>E165*H165</f>
        <v>2.9999999999999997E-4</v>
      </c>
      <c r="J165" s="300"/>
      <c r="K165" s="301">
        <f>E165*J165</f>
        <v>0</v>
      </c>
      <c r="O165" s="293">
        <v>2</v>
      </c>
      <c r="AA165" s="262">
        <v>3</v>
      </c>
      <c r="AB165" s="262">
        <v>0</v>
      </c>
      <c r="AC165" s="262" t="s">
        <v>2308</v>
      </c>
      <c r="AZ165" s="262">
        <v>2</v>
      </c>
      <c r="BA165" s="262">
        <f>IF(AZ165=1,G165,0)</f>
        <v>0</v>
      </c>
      <c r="BB165" s="262">
        <f>IF(AZ165=2,G165,0)</f>
        <v>0</v>
      </c>
      <c r="BC165" s="262">
        <f>IF(AZ165=3,G165,0)</f>
        <v>0</v>
      </c>
      <c r="BD165" s="262">
        <f>IF(AZ165=4,G165,0)</f>
        <v>0</v>
      </c>
      <c r="BE165" s="262">
        <f>IF(AZ165=5,G165,0)</f>
        <v>0</v>
      </c>
      <c r="CA165" s="293">
        <v>3</v>
      </c>
      <c r="CB165" s="293">
        <v>0</v>
      </c>
    </row>
    <row r="166" spans="1:80">
      <c r="A166" s="294">
        <v>144</v>
      </c>
      <c r="B166" s="295" t="s">
        <v>2310</v>
      </c>
      <c r="C166" s="296" t="s">
        <v>2311</v>
      </c>
      <c r="D166" s="297" t="s">
        <v>100</v>
      </c>
      <c r="E166" s="298">
        <v>5</v>
      </c>
      <c r="F166" s="298">
        <v>0</v>
      </c>
      <c r="G166" s="299">
        <f>E166*F166</f>
        <v>0</v>
      </c>
      <c r="H166" s="300">
        <v>1.34E-3</v>
      </c>
      <c r="I166" s="301">
        <f>E166*H166</f>
        <v>6.7000000000000002E-3</v>
      </c>
      <c r="J166" s="300"/>
      <c r="K166" s="301">
        <f>E166*J166</f>
        <v>0</v>
      </c>
      <c r="O166" s="293">
        <v>2</v>
      </c>
      <c r="AA166" s="262">
        <v>3</v>
      </c>
      <c r="AB166" s="262">
        <v>0</v>
      </c>
      <c r="AC166" s="262" t="s">
        <v>2310</v>
      </c>
      <c r="AZ166" s="262">
        <v>2</v>
      </c>
      <c r="BA166" s="262">
        <f>IF(AZ166=1,G166,0)</f>
        <v>0</v>
      </c>
      <c r="BB166" s="262">
        <f>IF(AZ166=2,G166,0)</f>
        <v>0</v>
      </c>
      <c r="BC166" s="262">
        <f>IF(AZ166=3,G166,0)</f>
        <v>0</v>
      </c>
      <c r="BD166" s="262">
        <f>IF(AZ166=4,G166,0)</f>
        <v>0</v>
      </c>
      <c r="BE166" s="262">
        <f>IF(AZ166=5,G166,0)</f>
        <v>0</v>
      </c>
      <c r="CA166" s="293">
        <v>3</v>
      </c>
      <c r="CB166" s="293">
        <v>0</v>
      </c>
    </row>
    <row r="167" spans="1:80">
      <c r="A167" s="294">
        <v>145</v>
      </c>
      <c r="B167" s="295" t="s">
        <v>2312</v>
      </c>
      <c r="C167" s="296" t="s">
        <v>2313</v>
      </c>
      <c r="D167" s="297" t="s">
        <v>100</v>
      </c>
      <c r="E167" s="298">
        <v>1</v>
      </c>
      <c r="F167" s="298">
        <v>0</v>
      </c>
      <c r="G167" s="299">
        <f>E167*F167</f>
        <v>0</v>
      </c>
      <c r="H167" s="300">
        <v>1.6900000000000001E-3</v>
      </c>
      <c r="I167" s="301">
        <f>E167*H167</f>
        <v>1.6900000000000001E-3</v>
      </c>
      <c r="J167" s="300"/>
      <c r="K167" s="301">
        <f>E167*J167</f>
        <v>0</v>
      </c>
      <c r="O167" s="293">
        <v>2</v>
      </c>
      <c r="AA167" s="262">
        <v>3</v>
      </c>
      <c r="AB167" s="262">
        <v>0</v>
      </c>
      <c r="AC167" s="262" t="s">
        <v>2312</v>
      </c>
      <c r="AZ167" s="262">
        <v>2</v>
      </c>
      <c r="BA167" s="262">
        <f>IF(AZ167=1,G167,0)</f>
        <v>0</v>
      </c>
      <c r="BB167" s="262">
        <f>IF(AZ167=2,G167,0)</f>
        <v>0</v>
      </c>
      <c r="BC167" s="262">
        <f>IF(AZ167=3,G167,0)</f>
        <v>0</v>
      </c>
      <c r="BD167" s="262">
        <f>IF(AZ167=4,G167,0)</f>
        <v>0</v>
      </c>
      <c r="BE167" s="262">
        <f>IF(AZ167=5,G167,0)</f>
        <v>0</v>
      </c>
      <c r="CA167" s="293">
        <v>3</v>
      </c>
      <c r="CB167" s="293">
        <v>0</v>
      </c>
    </row>
    <row r="168" spans="1:80">
      <c r="A168" s="294">
        <v>146</v>
      </c>
      <c r="B168" s="295" t="s">
        <v>2314</v>
      </c>
      <c r="C168" s="296" t="s">
        <v>2315</v>
      </c>
      <c r="D168" s="297" t="s">
        <v>100</v>
      </c>
      <c r="E168" s="298">
        <v>3</v>
      </c>
      <c r="F168" s="298">
        <v>0</v>
      </c>
      <c r="G168" s="299">
        <f>E168*F168</f>
        <v>0</v>
      </c>
      <c r="H168" s="300">
        <v>2.1299999999999999E-3</v>
      </c>
      <c r="I168" s="301">
        <f>E168*H168</f>
        <v>6.3899999999999998E-3</v>
      </c>
      <c r="J168" s="300"/>
      <c r="K168" s="301">
        <f>E168*J168</f>
        <v>0</v>
      </c>
      <c r="O168" s="293">
        <v>2</v>
      </c>
      <c r="AA168" s="262">
        <v>3</v>
      </c>
      <c r="AB168" s="262">
        <v>0</v>
      </c>
      <c r="AC168" s="262" t="s">
        <v>2314</v>
      </c>
      <c r="AZ168" s="262">
        <v>2</v>
      </c>
      <c r="BA168" s="262">
        <f>IF(AZ168=1,G168,0)</f>
        <v>0</v>
      </c>
      <c r="BB168" s="262">
        <f>IF(AZ168=2,G168,0)</f>
        <v>0</v>
      </c>
      <c r="BC168" s="262">
        <f>IF(AZ168=3,G168,0)</f>
        <v>0</v>
      </c>
      <c r="BD168" s="262">
        <f>IF(AZ168=4,G168,0)</f>
        <v>0</v>
      </c>
      <c r="BE168" s="262">
        <f>IF(AZ168=5,G168,0)</f>
        <v>0</v>
      </c>
      <c r="CA168" s="293">
        <v>3</v>
      </c>
      <c r="CB168" s="293">
        <v>0</v>
      </c>
    </row>
    <row r="169" spans="1:80">
      <c r="A169" s="294">
        <v>147</v>
      </c>
      <c r="B169" s="295" t="s">
        <v>2316</v>
      </c>
      <c r="C169" s="296" t="s">
        <v>2317</v>
      </c>
      <c r="D169" s="297" t="s">
        <v>161</v>
      </c>
      <c r="E169" s="298">
        <v>1</v>
      </c>
      <c r="F169" s="298">
        <v>0</v>
      </c>
      <c r="G169" s="299">
        <f>E169*F169</f>
        <v>0</v>
      </c>
      <c r="H169" s="300">
        <v>0</v>
      </c>
      <c r="I169" s="301">
        <f>E169*H169</f>
        <v>0</v>
      </c>
      <c r="J169" s="300"/>
      <c r="K169" s="301">
        <f>E169*J169</f>
        <v>0</v>
      </c>
      <c r="O169" s="293">
        <v>2</v>
      </c>
      <c r="AA169" s="262">
        <v>3</v>
      </c>
      <c r="AB169" s="262">
        <v>0</v>
      </c>
      <c r="AC169" s="262" t="s">
        <v>2316</v>
      </c>
      <c r="AZ169" s="262">
        <v>2</v>
      </c>
      <c r="BA169" s="262">
        <f>IF(AZ169=1,G169,0)</f>
        <v>0</v>
      </c>
      <c r="BB169" s="262">
        <f>IF(AZ169=2,G169,0)</f>
        <v>0</v>
      </c>
      <c r="BC169" s="262">
        <f>IF(AZ169=3,G169,0)</f>
        <v>0</v>
      </c>
      <c r="BD169" s="262">
        <f>IF(AZ169=4,G169,0)</f>
        <v>0</v>
      </c>
      <c r="BE169" s="262">
        <f>IF(AZ169=5,G169,0)</f>
        <v>0</v>
      </c>
      <c r="CA169" s="293">
        <v>3</v>
      </c>
      <c r="CB169" s="293">
        <v>0</v>
      </c>
    </row>
    <row r="170" spans="1:80" ht="22.5">
      <c r="A170" s="294">
        <v>148</v>
      </c>
      <c r="B170" s="295" t="s">
        <v>2318</v>
      </c>
      <c r="C170" s="296" t="s">
        <v>2319</v>
      </c>
      <c r="D170" s="297" t="s">
        <v>100</v>
      </c>
      <c r="E170" s="298">
        <v>1</v>
      </c>
      <c r="F170" s="298">
        <v>0</v>
      </c>
      <c r="G170" s="299">
        <f>E170*F170</f>
        <v>0</v>
      </c>
      <c r="H170" s="300">
        <v>5.9999999999999995E-4</v>
      </c>
      <c r="I170" s="301">
        <f>E170*H170</f>
        <v>5.9999999999999995E-4</v>
      </c>
      <c r="J170" s="300"/>
      <c r="K170" s="301">
        <f>E170*J170</f>
        <v>0</v>
      </c>
      <c r="O170" s="293">
        <v>2</v>
      </c>
      <c r="AA170" s="262">
        <v>3</v>
      </c>
      <c r="AB170" s="262">
        <v>0</v>
      </c>
      <c r="AC170" s="262" t="s">
        <v>2318</v>
      </c>
      <c r="AZ170" s="262">
        <v>2</v>
      </c>
      <c r="BA170" s="262">
        <f>IF(AZ170=1,G170,0)</f>
        <v>0</v>
      </c>
      <c r="BB170" s="262">
        <f>IF(AZ170=2,G170,0)</f>
        <v>0</v>
      </c>
      <c r="BC170" s="262">
        <f>IF(AZ170=3,G170,0)</f>
        <v>0</v>
      </c>
      <c r="BD170" s="262">
        <f>IF(AZ170=4,G170,0)</f>
        <v>0</v>
      </c>
      <c r="BE170" s="262">
        <f>IF(AZ170=5,G170,0)</f>
        <v>0</v>
      </c>
      <c r="CA170" s="293">
        <v>3</v>
      </c>
      <c r="CB170" s="293">
        <v>0</v>
      </c>
    </row>
    <row r="171" spans="1:80" ht="22.5">
      <c r="A171" s="294">
        <v>149</v>
      </c>
      <c r="B171" s="295" t="s">
        <v>2320</v>
      </c>
      <c r="C171" s="296" t="s">
        <v>2321</v>
      </c>
      <c r="D171" s="297" t="s">
        <v>100</v>
      </c>
      <c r="E171" s="298">
        <v>1</v>
      </c>
      <c r="F171" s="298">
        <v>0</v>
      </c>
      <c r="G171" s="299">
        <f>E171*F171</f>
        <v>0</v>
      </c>
      <c r="H171" s="300">
        <v>5.9999999999999995E-4</v>
      </c>
      <c r="I171" s="301">
        <f>E171*H171</f>
        <v>5.9999999999999995E-4</v>
      </c>
      <c r="J171" s="300"/>
      <c r="K171" s="301">
        <f>E171*J171</f>
        <v>0</v>
      </c>
      <c r="O171" s="293">
        <v>2</v>
      </c>
      <c r="AA171" s="262">
        <v>3</v>
      </c>
      <c r="AB171" s="262">
        <v>0</v>
      </c>
      <c r="AC171" s="262" t="s">
        <v>2320</v>
      </c>
      <c r="AZ171" s="262">
        <v>2</v>
      </c>
      <c r="BA171" s="262">
        <f>IF(AZ171=1,G171,0)</f>
        <v>0</v>
      </c>
      <c r="BB171" s="262">
        <f>IF(AZ171=2,G171,0)</f>
        <v>0</v>
      </c>
      <c r="BC171" s="262">
        <f>IF(AZ171=3,G171,0)</f>
        <v>0</v>
      </c>
      <c r="BD171" s="262">
        <f>IF(AZ171=4,G171,0)</f>
        <v>0</v>
      </c>
      <c r="BE171" s="262">
        <f>IF(AZ171=5,G171,0)</f>
        <v>0</v>
      </c>
      <c r="CA171" s="293">
        <v>3</v>
      </c>
      <c r="CB171" s="293">
        <v>0</v>
      </c>
    </row>
    <row r="172" spans="1:80">
      <c r="A172" s="294">
        <v>150</v>
      </c>
      <c r="B172" s="295" t="s">
        <v>2322</v>
      </c>
      <c r="C172" s="296" t="s">
        <v>2323</v>
      </c>
      <c r="D172" s="297" t="s">
        <v>12</v>
      </c>
      <c r="E172" s="298"/>
      <c r="F172" s="298">
        <v>0</v>
      </c>
      <c r="G172" s="299">
        <f>E172*F172</f>
        <v>0</v>
      </c>
      <c r="H172" s="300">
        <v>0</v>
      </c>
      <c r="I172" s="301">
        <f>E172*H172</f>
        <v>0</v>
      </c>
      <c r="J172" s="300"/>
      <c r="K172" s="301">
        <f>E172*J172</f>
        <v>0</v>
      </c>
      <c r="O172" s="293">
        <v>2</v>
      </c>
      <c r="AA172" s="262">
        <v>7</v>
      </c>
      <c r="AB172" s="262">
        <v>1002</v>
      </c>
      <c r="AC172" s="262">
        <v>5</v>
      </c>
      <c r="AZ172" s="262">
        <v>2</v>
      </c>
      <c r="BA172" s="262">
        <f>IF(AZ172=1,G172,0)</f>
        <v>0</v>
      </c>
      <c r="BB172" s="262">
        <f>IF(AZ172=2,G172,0)</f>
        <v>0</v>
      </c>
      <c r="BC172" s="262">
        <f>IF(AZ172=3,G172,0)</f>
        <v>0</v>
      </c>
      <c r="BD172" s="262">
        <f>IF(AZ172=4,G172,0)</f>
        <v>0</v>
      </c>
      <c r="BE172" s="262">
        <f>IF(AZ172=5,G172,0)</f>
        <v>0</v>
      </c>
      <c r="CA172" s="293">
        <v>7</v>
      </c>
      <c r="CB172" s="293">
        <v>1002</v>
      </c>
    </row>
    <row r="173" spans="1:80">
      <c r="A173" s="313"/>
      <c r="B173" s="314" t="s">
        <v>101</v>
      </c>
      <c r="C173" s="315" t="s">
        <v>2208</v>
      </c>
      <c r="D173" s="316"/>
      <c r="E173" s="317"/>
      <c r="F173" s="318"/>
      <c r="G173" s="319">
        <f>SUM(G115:G172)</f>
        <v>0</v>
      </c>
      <c r="H173" s="320"/>
      <c r="I173" s="321">
        <f>SUM(I115:I172)</f>
        <v>0.81410000000000027</v>
      </c>
      <c r="J173" s="320"/>
      <c r="K173" s="321">
        <f>SUM(K115:K172)</f>
        <v>0</v>
      </c>
      <c r="O173" s="293">
        <v>4</v>
      </c>
      <c r="BA173" s="322">
        <f>SUM(BA115:BA172)</f>
        <v>0</v>
      </c>
      <c r="BB173" s="322">
        <f>SUM(BB115:BB172)</f>
        <v>0</v>
      </c>
      <c r="BC173" s="322">
        <f>SUM(BC115:BC172)</f>
        <v>0</v>
      </c>
      <c r="BD173" s="322">
        <f>SUM(BD115:BD172)</f>
        <v>0</v>
      </c>
      <c r="BE173" s="322">
        <f>SUM(BE115:BE172)</f>
        <v>0</v>
      </c>
    </row>
    <row r="174" spans="1:80">
      <c r="A174" s="283" t="s">
        <v>97</v>
      </c>
      <c r="B174" s="284" t="s">
        <v>2324</v>
      </c>
      <c r="C174" s="285" t="s">
        <v>2325</v>
      </c>
      <c r="D174" s="286"/>
      <c r="E174" s="287"/>
      <c r="F174" s="287"/>
      <c r="G174" s="288"/>
      <c r="H174" s="289"/>
      <c r="I174" s="290"/>
      <c r="J174" s="291"/>
      <c r="K174" s="292"/>
      <c r="O174" s="293">
        <v>1</v>
      </c>
    </row>
    <row r="175" spans="1:80" ht="22.5">
      <c r="A175" s="294">
        <v>151</v>
      </c>
      <c r="B175" s="295" t="s">
        <v>2327</v>
      </c>
      <c r="C175" s="296" t="s">
        <v>2328</v>
      </c>
      <c r="D175" s="297" t="s">
        <v>222</v>
      </c>
      <c r="E175" s="298">
        <v>8</v>
      </c>
      <c r="F175" s="298">
        <v>0</v>
      </c>
      <c r="G175" s="299">
        <f>E175*F175</f>
        <v>0</v>
      </c>
      <c r="H175" s="300">
        <v>1.2E-4</v>
      </c>
      <c r="I175" s="301">
        <f>E175*H175</f>
        <v>9.6000000000000002E-4</v>
      </c>
      <c r="J175" s="300">
        <v>0</v>
      </c>
      <c r="K175" s="301">
        <f>E175*J175</f>
        <v>0</v>
      </c>
      <c r="O175" s="293">
        <v>2</v>
      </c>
      <c r="AA175" s="262">
        <v>1</v>
      </c>
      <c r="AB175" s="262">
        <v>7</v>
      </c>
      <c r="AC175" s="262">
        <v>7</v>
      </c>
      <c r="AZ175" s="262">
        <v>2</v>
      </c>
      <c r="BA175" s="262">
        <f>IF(AZ175=1,G175,0)</f>
        <v>0</v>
      </c>
      <c r="BB175" s="262">
        <f>IF(AZ175=2,G175,0)</f>
        <v>0</v>
      </c>
      <c r="BC175" s="262">
        <f>IF(AZ175=3,G175,0)</f>
        <v>0</v>
      </c>
      <c r="BD175" s="262">
        <f>IF(AZ175=4,G175,0)</f>
        <v>0</v>
      </c>
      <c r="BE175" s="262">
        <f>IF(AZ175=5,G175,0)</f>
        <v>0</v>
      </c>
      <c r="CA175" s="293">
        <v>1</v>
      </c>
      <c r="CB175" s="293">
        <v>7</v>
      </c>
    </row>
    <row r="176" spans="1:80" ht="22.5">
      <c r="A176" s="294">
        <v>152</v>
      </c>
      <c r="B176" s="295" t="s">
        <v>2052</v>
      </c>
      <c r="C176" s="296" t="s">
        <v>2053</v>
      </c>
      <c r="D176" s="297" t="s">
        <v>222</v>
      </c>
      <c r="E176" s="298">
        <v>126</v>
      </c>
      <c r="F176" s="298">
        <v>0</v>
      </c>
      <c r="G176" s="299">
        <f>E176*F176</f>
        <v>0</v>
      </c>
      <c r="H176" s="300">
        <v>5.0000000000000002E-5</v>
      </c>
      <c r="I176" s="301">
        <f>E176*H176</f>
        <v>6.3E-3</v>
      </c>
      <c r="J176" s="300">
        <v>0</v>
      </c>
      <c r="K176" s="301">
        <f>E176*J176</f>
        <v>0</v>
      </c>
      <c r="O176" s="293">
        <v>2</v>
      </c>
      <c r="AA176" s="262">
        <v>1</v>
      </c>
      <c r="AB176" s="262">
        <v>7</v>
      </c>
      <c r="AC176" s="262">
        <v>7</v>
      </c>
      <c r="AZ176" s="262">
        <v>2</v>
      </c>
      <c r="BA176" s="262">
        <f>IF(AZ176=1,G176,0)</f>
        <v>0</v>
      </c>
      <c r="BB176" s="262">
        <f>IF(AZ176=2,G176,0)</f>
        <v>0</v>
      </c>
      <c r="BC176" s="262">
        <f>IF(AZ176=3,G176,0)</f>
        <v>0</v>
      </c>
      <c r="BD176" s="262">
        <f>IF(AZ176=4,G176,0)</f>
        <v>0</v>
      </c>
      <c r="BE176" s="262">
        <f>IF(AZ176=5,G176,0)</f>
        <v>0</v>
      </c>
      <c r="CA176" s="293">
        <v>1</v>
      </c>
      <c r="CB176" s="293">
        <v>7</v>
      </c>
    </row>
    <row r="177" spans="1:80" ht="22.5">
      <c r="A177" s="294">
        <v>153</v>
      </c>
      <c r="B177" s="295" t="s">
        <v>2054</v>
      </c>
      <c r="C177" s="296" t="s">
        <v>2055</v>
      </c>
      <c r="D177" s="297" t="s">
        <v>222</v>
      </c>
      <c r="E177" s="298">
        <v>18</v>
      </c>
      <c r="F177" s="298">
        <v>0</v>
      </c>
      <c r="G177" s="299">
        <f>E177*F177</f>
        <v>0</v>
      </c>
      <c r="H177" s="300">
        <v>1.2E-4</v>
      </c>
      <c r="I177" s="301">
        <f>E177*H177</f>
        <v>2.16E-3</v>
      </c>
      <c r="J177" s="300">
        <v>0</v>
      </c>
      <c r="K177" s="301">
        <f>E177*J177</f>
        <v>0</v>
      </c>
      <c r="O177" s="293">
        <v>2</v>
      </c>
      <c r="AA177" s="262">
        <v>1</v>
      </c>
      <c r="AB177" s="262">
        <v>7</v>
      </c>
      <c r="AC177" s="262">
        <v>7</v>
      </c>
      <c r="AZ177" s="262">
        <v>2</v>
      </c>
      <c r="BA177" s="262">
        <f>IF(AZ177=1,G177,0)</f>
        <v>0</v>
      </c>
      <c r="BB177" s="262">
        <f>IF(AZ177=2,G177,0)</f>
        <v>0</v>
      </c>
      <c r="BC177" s="262">
        <f>IF(AZ177=3,G177,0)</f>
        <v>0</v>
      </c>
      <c r="BD177" s="262">
        <f>IF(AZ177=4,G177,0)</f>
        <v>0</v>
      </c>
      <c r="BE177" s="262">
        <f>IF(AZ177=5,G177,0)</f>
        <v>0</v>
      </c>
      <c r="CA177" s="293">
        <v>1</v>
      </c>
      <c r="CB177" s="293">
        <v>7</v>
      </c>
    </row>
    <row r="178" spans="1:80" ht="22.5">
      <c r="A178" s="294">
        <v>154</v>
      </c>
      <c r="B178" s="295" t="s">
        <v>2329</v>
      </c>
      <c r="C178" s="296" t="s">
        <v>2330</v>
      </c>
      <c r="D178" s="297" t="s">
        <v>222</v>
      </c>
      <c r="E178" s="298">
        <v>126</v>
      </c>
      <c r="F178" s="298">
        <v>0</v>
      </c>
      <c r="G178" s="299">
        <f>E178*F178</f>
        <v>0</v>
      </c>
      <c r="H178" s="300">
        <v>5.0099999999999997E-3</v>
      </c>
      <c r="I178" s="301">
        <f>E178*H178</f>
        <v>0.63125999999999993</v>
      </c>
      <c r="J178" s="300">
        <v>0</v>
      </c>
      <c r="K178" s="301">
        <f>E178*J178</f>
        <v>0</v>
      </c>
      <c r="O178" s="293">
        <v>2</v>
      </c>
      <c r="AA178" s="262">
        <v>1</v>
      </c>
      <c r="AB178" s="262">
        <v>7</v>
      </c>
      <c r="AC178" s="262">
        <v>7</v>
      </c>
      <c r="AZ178" s="262">
        <v>2</v>
      </c>
      <c r="BA178" s="262">
        <f>IF(AZ178=1,G178,0)</f>
        <v>0</v>
      </c>
      <c r="BB178" s="262">
        <f>IF(AZ178=2,G178,0)</f>
        <v>0</v>
      </c>
      <c r="BC178" s="262">
        <f>IF(AZ178=3,G178,0)</f>
        <v>0</v>
      </c>
      <c r="BD178" s="262">
        <f>IF(AZ178=4,G178,0)</f>
        <v>0</v>
      </c>
      <c r="BE178" s="262">
        <f>IF(AZ178=5,G178,0)</f>
        <v>0</v>
      </c>
      <c r="CA178" s="293">
        <v>1</v>
      </c>
      <c r="CB178" s="293">
        <v>7</v>
      </c>
    </row>
    <row r="179" spans="1:80" ht="22.5">
      <c r="A179" s="294">
        <v>155</v>
      </c>
      <c r="B179" s="295" t="s">
        <v>2331</v>
      </c>
      <c r="C179" s="296" t="s">
        <v>2332</v>
      </c>
      <c r="D179" s="297" t="s">
        <v>222</v>
      </c>
      <c r="E179" s="298">
        <v>8</v>
      </c>
      <c r="F179" s="298">
        <v>0</v>
      </c>
      <c r="G179" s="299">
        <f>E179*F179</f>
        <v>0</v>
      </c>
      <c r="H179" s="300">
        <v>5.0200000000000002E-3</v>
      </c>
      <c r="I179" s="301">
        <f>E179*H179</f>
        <v>4.0160000000000001E-2</v>
      </c>
      <c r="J179" s="300">
        <v>0</v>
      </c>
      <c r="K179" s="301">
        <f>E179*J179</f>
        <v>0</v>
      </c>
      <c r="O179" s="293">
        <v>2</v>
      </c>
      <c r="AA179" s="262">
        <v>1</v>
      </c>
      <c r="AB179" s="262">
        <v>7</v>
      </c>
      <c r="AC179" s="262">
        <v>7</v>
      </c>
      <c r="AZ179" s="262">
        <v>2</v>
      </c>
      <c r="BA179" s="262">
        <f>IF(AZ179=1,G179,0)</f>
        <v>0</v>
      </c>
      <c r="BB179" s="262">
        <f>IF(AZ179=2,G179,0)</f>
        <v>0</v>
      </c>
      <c r="BC179" s="262">
        <f>IF(AZ179=3,G179,0)</f>
        <v>0</v>
      </c>
      <c r="BD179" s="262">
        <f>IF(AZ179=4,G179,0)</f>
        <v>0</v>
      </c>
      <c r="BE179" s="262">
        <f>IF(AZ179=5,G179,0)</f>
        <v>0</v>
      </c>
      <c r="CA179" s="293">
        <v>1</v>
      </c>
      <c r="CB179" s="293">
        <v>7</v>
      </c>
    </row>
    <row r="180" spans="1:80" ht="22.5">
      <c r="A180" s="294">
        <v>156</v>
      </c>
      <c r="B180" s="295" t="s">
        <v>2333</v>
      </c>
      <c r="C180" s="296" t="s">
        <v>2334</v>
      </c>
      <c r="D180" s="297" t="s">
        <v>222</v>
      </c>
      <c r="E180" s="298">
        <v>18</v>
      </c>
      <c r="F180" s="298">
        <v>0</v>
      </c>
      <c r="G180" s="299">
        <f>E180*F180</f>
        <v>0</v>
      </c>
      <c r="H180" s="300">
        <v>5.0600000000000003E-3</v>
      </c>
      <c r="I180" s="301">
        <f>E180*H180</f>
        <v>9.1080000000000008E-2</v>
      </c>
      <c r="J180" s="300">
        <v>0</v>
      </c>
      <c r="K180" s="301">
        <f>E180*J180</f>
        <v>0</v>
      </c>
      <c r="O180" s="293">
        <v>2</v>
      </c>
      <c r="AA180" s="262">
        <v>1</v>
      </c>
      <c r="AB180" s="262">
        <v>0</v>
      </c>
      <c r="AC180" s="262">
        <v>0</v>
      </c>
      <c r="AZ180" s="262">
        <v>2</v>
      </c>
      <c r="BA180" s="262">
        <f>IF(AZ180=1,G180,0)</f>
        <v>0</v>
      </c>
      <c r="BB180" s="262">
        <f>IF(AZ180=2,G180,0)</f>
        <v>0</v>
      </c>
      <c r="BC180" s="262">
        <f>IF(AZ180=3,G180,0)</f>
        <v>0</v>
      </c>
      <c r="BD180" s="262">
        <f>IF(AZ180=4,G180,0)</f>
        <v>0</v>
      </c>
      <c r="BE180" s="262">
        <f>IF(AZ180=5,G180,0)</f>
        <v>0</v>
      </c>
      <c r="CA180" s="293">
        <v>1</v>
      </c>
      <c r="CB180" s="293">
        <v>0</v>
      </c>
    </row>
    <row r="181" spans="1:80">
      <c r="A181" s="294">
        <v>157</v>
      </c>
      <c r="B181" s="295" t="s">
        <v>2335</v>
      </c>
      <c r="C181" s="296" t="s">
        <v>2336</v>
      </c>
      <c r="D181" s="297" t="s">
        <v>222</v>
      </c>
      <c r="E181" s="298">
        <v>8</v>
      </c>
      <c r="F181" s="298">
        <v>0</v>
      </c>
      <c r="G181" s="299">
        <f>E181*F181</f>
        <v>0</v>
      </c>
      <c r="H181" s="300">
        <v>1.4E-3</v>
      </c>
      <c r="I181" s="301">
        <f>E181*H181</f>
        <v>1.12E-2</v>
      </c>
      <c r="J181" s="300"/>
      <c r="K181" s="301">
        <f>E181*J181</f>
        <v>0</v>
      </c>
      <c r="O181" s="293">
        <v>2</v>
      </c>
      <c r="AA181" s="262">
        <v>3</v>
      </c>
      <c r="AB181" s="262">
        <v>7</v>
      </c>
      <c r="AC181" s="262" t="s">
        <v>2335</v>
      </c>
      <c r="AZ181" s="262">
        <v>2</v>
      </c>
      <c r="BA181" s="262">
        <f>IF(AZ181=1,G181,0)</f>
        <v>0</v>
      </c>
      <c r="BB181" s="262">
        <f>IF(AZ181=2,G181,0)</f>
        <v>0</v>
      </c>
      <c r="BC181" s="262">
        <f>IF(AZ181=3,G181,0)</f>
        <v>0</v>
      </c>
      <c r="BD181" s="262">
        <f>IF(AZ181=4,G181,0)</f>
        <v>0</v>
      </c>
      <c r="BE181" s="262">
        <f>IF(AZ181=5,G181,0)</f>
        <v>0</v>
      </c>
      <c r="CA181" s="293">
        <v>3</v>
      </c>
      <c r="CB181" s="293">
        <v>7</v>
      </c>
    </row>
    <row r="182" spans="1:80">
      <c r="A182" s="294">
        <v>158</v>
      </c>
      <c r="B182" s="295" t="s">
        <v>2337</v>
      </c>
      <c r="C182" s="296" t="s">
        <v>2338</v>
      </c>
      <c r="D182" s="297" t="s">
        <v>222</v>
      </c>
      <c r="E182" s="298">
        <v>126</v>
      </c>
      <c r="F182" s="298">
        <v>0</v>
      </c>
      <c r="G182" s="299">
        <f>E182*F182</f>
        <v>0</v>
      </c>
      <c r="H182" s="300">
        <v>7.5000000000000002E-4</v>
      </c>
      <c r="I182" s="301">
        <f>E182*H182</f>
        <v>9.4500000000000001E-2</v>
      </c>
      <c r="J182" s="300"/>
      <c r="K182" s="301">
        <f>E182*J182</f>
        <v>0</v>
      </c>
      <c r="O182" s="293">
        <v>2</v>
      </c>
      <c r="AA182" s="262">
        <v>3</v>
      </c>
      <c r="AB182" s="262">
        <v>7</v>
      </c>
      <c r="AC182" s="262" t="s">
        <v>2337</v>
      </c>
      <c r="AZ182" s="262">
        <v>2</v>
      </c>
      <c r="BA182" s="262">
        <f>IF(AZ182=1,G182,0)</f>
        <v>0</v>
      </c>
      <c r="BB182" s="262">
        <f>IF(AZ182=2,G182,0)</f>
        <v>0</v>
      </c>
      <c r="BC182" s="262">
        <f>IF(AZ182=3,G182,0)</f>
        <v>0</v>
      </c>
      <c r="BD182" s="262">
        <f>IF(AZ182=4,G182,0)</f>
        <v>0</v>
      </c>
      <c r="BE182" s="262">
        <f>IF(AZ182=5,G182,0)</f>
        <v>0</v>
      </c>
      <c r="CA182" s="293">
        <v>3</v>
      </c>
      <c r="CB182" s="293">
        <v>7</v>
      </c>
    </row>
    <row r="183" spans="1:80">
      <c r="A183" s="302"/>
      <c r="B183" s="305"/>
      <c r="C183" s="306" t="s">
        <v>2339</v>
      </c>
      <c r="D183" s="307"/>
      <c r="E183" s="308">
        <v>0</v>
      </c>
      <c r="F183" s="309"/>
      <c r="G183" s="310"/>
      <c r="H183" s="311"/>
      <c r="I183" s="303"/>
      <c r="J183" s="312"/>
      <c r="K183" s="303"/>
      <c r="M183" s="304" t="s">
        <v>2339</v>
      </c>
      <c r="O183" s="293"/>
    </row>
    <row r="184" spans="1:80">
      <c r="A184" s="302"/>
      <c r="B184" s="305"/>
      <c r="C184" s="306" t="s">
        <v>2340</v>
      </c>
      <c r="D184" s="307"/>
      <c r="E184" s="308">
        <v>82</v>
      </c>
      <c r="F184" s="309"/>
      <c r="G184" s="310"/>
      <c r="H184" s="311"/>
      <c r="I184" s="303"/>
      <c r="J184" s="312"/>
      <c r="K184" s="303"/>
      <c r="M184" s="304" t="s">
        <v>2340</v>
      </c>
      <c r="O184" s="293"/>
    </row>
    <row r="185" spans="1:80">
      <c r="A185" s="302"/>
      <c r="B185" s="305"/>
      <c r="C185" s="306" t="s">
        <v>2341</v>
      </c>
      <c r="D185" s="307"/>
      <c r="E185" s="308">
        <v>28</v>
      </c>
      <c r="F185" s="309"/>
      <c r="G185" s="310"/>
      <c r="H185" s="311"/>
      <c r="I185" s="303"/>
      <c r="J185" s="312"/>
      <c r="K185" s="303"/>
      <c r="M185" s="304" t="s">
        <v>2341</v>
      </c>
      <c r="O185" s="293"/>
    </row>
    <row r="186" spans="1:80">
      <c r="A186" s="302"/>
      <c r="B186" s="305"/>
      <c r="C186" s="306" t="s">
        <v>2342</v>
      </c>
      <c r="D186" s="307"/>
      <c r="E186" s="308">
        <v>16</v>
      </c>
      <c r="F186" s="309"/>
      <c r="G186" s="310"/>
      <c r="H186" s="311"/>
      <c r="I186" s="303"/>
      <c r="J186" s="312"/>
      <c r="K186" s="303"/>
      <c r="M186" s="304" t="s">
        <v>2342</v>
      </c>
      <c r="O186" s="293"/>
    </row>
    <row r="187" spans="1:80" ht="22.5">
      <c r="A187" s="294">
        <v>159</v>
      </c>
      <c r="B187" s="295" t="s">
        <v>2343</v>
      </c>
      <c r="C187" s="296" t="s">
        <v>2344</v>
      </c>
      <c r="D187" s="297" t="s">
        <v>222</v>
      </c>
      <c r="E187" s="298">
        <v>10</v>
      </c>
      <c r="F187" s="298">
        <v>0</v>
      </c>
      <c r="G187" s="299">
        <f>E187*F187</f>
        <v>0</v>
      </c>
      <c r="H187" s="300">
        <v>1.6999999999999999E-3</v>
      </c>
      <c r="I187" s="301">
        <f>E187*H187</f>
        <v>1.6999999999999998E-2</v>
      </c>
      <c r="J187" s="300"/>
      <c r="K187" s="301">
        <f>E187*J187</f>
        <v>0</v>
      </c>
      <c r="O187" s="293">
        <v>2</v>
      </c>
      <c r="AA187" s="262">
        <v>3</v>
      </c>
      <c r="AB187" s="262">
        <v>7</v>
      </c>
      <c r="AC187" s="262" t="s">
        <v>2343</v>
      </c>
      <c r="AZ187" s="262">
        <v>2</v>
      </c>
      <c r="BA187" s="262">
        <f>IF(AZ187=1,G187,0)</f>
        <v>0</v>
      </c>
      <c r="BB187" s="262">
        <f>IF(AZ187=2,G187,0)</f>
        <v>0</v>
      </c>
      <c r="BC187" s="262">
        <f>IF(AZ187=3,G187,0)</f>
        <v>0</v>
      </c>
      <c r="BD187" s="262">
        <f>IF(AZ187=4,G187,0)</f>
        <v>0</v>
      </c>
      <c r="BE187" s="262">
        <f>IF(AZ187=5,G187,0)</f>
        <v>0</v>
      </c>
      <c r="CA187" s="293">
        <v>3</v>
      </c>
      <c r="CB187" s="293">
        <v>7</v>
      </c>
    </row>
    <row r="188" spans="1:80">
      <c r="A188" s="313"/>
      <c r="B188" s="314" t="s">
        <v>101</v>
      </c>
      <c r="C188" s="315" t="s">
        <v>2326</v>
      </c>
      <c r="D188" s="316"/>
      <c r="E188" s="317"/>
      <c r="F188" s="318"/>
      <c r="G188" s="319">
        <f>SUM(G174:G187)</f>
        <v>0</v>
      </c>
      <c r="H188" s="320"/>
      <c r="I188" s="321">
        <f>SUM(I174:I187)</f>
        <v>0.89461999999999997</v>
      </c>
      <c r="J188" s="320"/>
      <c r="K188" s="321">
        <f>SUM(K174:K187)</f>
        <v>0</v>
      </c>
      <c r="O188" s="293">
        <v>4</v>
      </c>
      <c r="BA188" s="322">
        <f>SUM(BA174:BA187)</f>
        <v>0</v>
      </c>
      <c r="BB188" s="322">
        <f>SUM(BB174:BB187)</f>
        <v>0</v>
      </c>
      <c r="BC188" s="322">
        <f>SUM(BC174:BC187)</f>
        <v>0</v>
      </c>
      <c r="BD188" s="322">
        <f>SUM(BD174:BD187)</f>
        <v>0</v>
      </c>
      <c r="BE188" s="322">
        <f>SUM(BE174:BE187)</f>
        <v>0</v>
      </c>
    </row>
    <row r="189" spans="1:80">
      <c r="A189" s="283" t="s">
        <v>97</v>
      </c>
      <c r="B189" s="284" t="s">
        <v>2345</v>
      </c>
      <c r="C189" s="285" t="s">
        <v>2346</v>
      </c>
      <c r="D189" s="286"/>
      <c r="E189" s="287"/>
      <c r="F189" s="287"/>
      <c r="G189" s="288"/>
      <c r="H189" s="289"/>
      <c r="I189" s="290"/>
      <c r="J189" s="291"/>
      <c r="K189" s="292"/>
      <c r="O189" s="293">
        <v>1</v>
      </c>
    </row>
    <row r="190" spans="1:80" ht="22.5">
      <c r="A190" s="294">
        <v>160</v>
      </c>
      <c r="B190" s="295" t="s">
        <v>2348</v>
      </c>
      <c r="C190" s="296" t="s">
        <v>2349</v>
      </c>
      <c r="D190" s="297" t="s">
        <v>148</v>
      </c>
      <c r="E190" s="298">
        <v>157.5</v>
      </c>
      <c r="F190" s="298">
        <v>0</v>
      </c>
      <c r="G190" s="299">
        <f>E190*F190</f>
        <v>0</v>
      </c>
      <c r="H190" s="300">
        <v>1.57E-3</v>
      </c>
      <c r="I190" s="301">
        <f>E190*H190</f>
        <v>0.24727499999999999</v>
      </c>
      <c r="J190" s="300">
        <v>0</v>
      </c>
      <c r="K190" s="301">
        <f>E190*J190</f>
        <v>0</v>
      </c>
      <c r="O190" s="293">
        <v>2</v>
      </c>
      <c r="AA190" s="262">
        <v>2</v>
      </c>
      <c r="AB190" s="262">
        <v>7</v>
      </c>
      <c r="AC190" s="262">
        <v>7</v>
      </c>
      <c r="AZ190" s="262">
        <v>2</v>
      </c>
      <c r="BA190" s="262">
        <f>IF(AZ190=1,G190,0)</f>
        <v>0</v>
      </c>
      <c r="BB190" s="262">
        <f>IF(AZ190=2,G190,0)</f>
        <v>0</v>
      </c>
      <c r="BC190" s="262">
        <f>IF(AZ190=3,G190,0)</f>
        <v>0</v>
      </c>
      <c r="BD190" s="262">
        <f>IF(AZ190=4,G190,0)</f>
        <v>0</v>
      </c>
      <c r="BE190" s="262">
        <f>IF(AZ190=5,G190,0)</f>
        <v>0</v>
      </c>
      <c r="CA190" s="293">
        <v>2</v>
      </c>
      <c r="CB190" s="293">
        <v>7</v>
      </c>
    </row>
    <row r="191" spans="1:80" ht="22.5">
      <c r="A191" s="294">
        <v>161</v>
      </c>
      <c r="B191" s="295" t="s">
        <v>2350</v>
      </c>
      <c r="C191" s="296" t="s">
        <v>2351</v>
      </c>
      <c r="D191" s="297" t="s">
        <v>148</v>
      </c>
      <c r="E191" s="298">
        <v>161.9</v>
      </c>
      <c r="F191" s="298">
        <v>0</v>
      </c>
      <c r="G191" s="299">
        <f>E191*F191</f>
        <v>0</v>
      </c>
      <c r="H191" s="300">
        <v>1.57E-3</v>
      </c>
      <c r="I191" s="301">
        <f>E191*H191</f>
        <v>0.25418299999999999</v>
      </c>
      <c r="J191" s="300">
        <v>0</v>
      </c>
      <c r="K191" s="301">
        <f>E191*J191</f>
        <v>0</v>
      </c>
      <c r="O191" s="293">
        <v>2</v>
      </c>
      <c r="AA191" s="262">
        <v>2</v>
      </c>
      <c r="AB191" s="262">
        <v>7</v>
      </c>
      <c r="AC191" s="262">
        <v>7</v>
      </c>
      <c r="AZ191" s="262">
        <v>2</v>
      </c>
      <c r="BA191" s="262">
        <f>IF(AZ191=1,G191,0)</f>
        <v>0</v>
      </c>
      <c r="BB191" s="262">
        <f>IF(AZ191=2,G191,0)</f>
        <v>0</v>
      </c>
      <c r="BC191" s="262">
        <f>IF(AZ191=3,G191,0)</f>
        <v>0</v>
      </c>
      <c r="BD191" s="262">
        <f>IF(AZ191=4,G191,0)</f>
        <v>0</v>
      </c>
      <c r="BE191" s="262">
        <f>IF(AZ191=5,G191,0)</f>
        <v>0</v>
      </c>
      <c r="CA191" s="293">
        <v>2</v>
      </c>
      <c r="CB191" s="293">
        <v>7</v>
      </c>
    </row>
    <row r="192" spans="1:80">
      <c r="A192" s="313"/>
      <c r="B192" s="314" t="s">
        <v>101</v>
      </c>
      <c r="C192" s="315" t="s">
        <v>2347</v>
      </c>
      <c r="D192" s="316"/>
      <c r="E192" s="317"/>
      <c r="F192" s="318"/>
      <c r="G192" s="319">
        <f>SUM(G189:G191)</f>
        <v>0</v>
      </c>
      <c r="H192" s="320"/>
      <c r="I192" s="321">
        <f>SUM(I189:I191)</f>
        <v>0.50145799999999996</v>
      </c>
      <c r="J192" s="320"/>
      <c r="K192" s="321">
        <f>SUM(K189:K191)</f>
        <v>0</v>
      </c>
      <c r="O192" s="293">
        <v>4</v>
      </c>
      <c r="BA192" s="322">
        <f>SUM(BA189:BA191)</f>
        <v>0</v>
      </c>
      <c r="BB192" s="322">
        <f>SUM(BB189:BB191)</f>
        <v>0</v>
      </c>
      <c r="BC192" s="322">
        <f>SUM(BC189:BC191)</f>
        <v>0</v>
      </c>
      <c r="BD192" s="322">
        <f>SUM(BD189:BD191)</f>
        <v>0</v>
      </c>
      <c r="BE192" s="322">
        <f>SUM(BE189:BE191)</f>
        <v>0</v>
      </c>
    </row>
    <row r="193" spans="1:80">
      <c r="A193" s="283" t="s">
        <v>97</v>
      </c>
      <c r="B193" s="284" t="s">
        <v>2352</v>
      </c>
      <c r="C193" s="285" t="s">
        <v>2353</v>
      </c>
      <c r="D193" s="286"/>
      <c r="E193" s="287"/>
      <c r="F193" s="287"/>
      <c r="G193" s="288"/>
      <c r="H193" s="289"/>
      <c r="I193" s="290"/>
      <c r="J193" s="291"/>
      <c r="K193" s="292"/>
      <c r="O193" s="293">
        <v>1</v>
      </c>
    </row>
    <row r="194" spans="1:80">
      <c r="A194" s="294">
        <v>162</v>
      </c>
      <c r="B194" s="295" t="s">
        <v>2355</v>
      </c>
      <c r="C194" s="296" t="s">
        <v>2356</v>
      </c>
      <c r="D194" s="297" t="s">
        <v>2357</v>
      </c>
      <c r="E194" s="298">
        <v>1</v>
      </c>
      <c r="F194" s="298">
        <v>0</v>
      </c>
      <c r="G194" s="299">
        <f>E194*F194</f>
        <v>0</v>
      </c>
      <c r="H194" s="300">
        <v>0</v>
      </c>
      <c r="I194" s="301">
        <f>E194*H194</f>
        <v>0</v>
      </c>
      <c r="J194" s="300">
        <v>0</v>
      </c>
      <c r="K194" s="301">
        <f>E194*J194</f>
        <v>0</v>
      </c>
      <c r="O194" s="293">
        <v>2</v>
      </c>
      <c r="AA194" s="262">
        <v>1</v>
      </c>
      <c r="AB194" s="262">
        <v>7</v>
      </c>
      <c r="AC194" s="262">
        <v>7</v>
      </c>
      <c r="AZ194" s="262">
        <v>2</v>
      </c>
      <c r="BA194" s="262">
        <f>IF(AZ194=1,G194,0)</f>
        <v>0</v>
      </c>
      <c r="BB194" s="262">
        <f>IF(AZ194=2,G194,0)</f>
        <v>0</v>
      </c>
      <c r="BC194" s="262">
        <f>IF(AZ194=3,G194,0)</f>
        <v>0</v>
      </c>
      <c r="BD194" s="262">
        <f>IF(AZ194=4,G194,0)</f>
        <v>0</v>
      </c>
      <c r="BE194" s="262">
        <f>IF(AZ194=5,G194,0)</f>
        <v>0</v>
      </c>
      <c r="CA194" s="293">
        <v>1</v>
      </c>
      <c r="CB194" s="293">
        <v>7</v>
      </c>
    </row>
    <row r="195" spans="1:80">
      <c r="A195" s="294">
        <v>163</v>
      </c>
      <c r="B195" s="295" t="s">
        <v>1970</v>
      </c>
      <c r="C195" s="296" t="s">
        <v>2358</v>
      </c>
      <c r="D195" s="297" t="s">
        <v>1468</v>
      </c>
      <c r="E195" s="298">
        <v>1</v>
      </c>
      <c r="F195" s="298">
        <v>0</v>
      </c>
      <c r="G195" s="299">
        <f>E195*F195</f>
        <v>0</v>
      </c>
      <c r="H195" s="300">
        <v>0</v>
      </c>
      <c r="I195" s="301">
        <f>E195*H195</f>
        <v>0</v>
      </c>
      <c r="J195" s="300">
        <v>0</v>
      </c>
      <c r="K195" s="301">
        <f>E195*J195</f>
        <v>0</v>
      </c>
      <c r="O195" s="293">
        <v>2</v>
      </c>
      <c r="AA195" s="262">
        <v>1</v>
      </c>
      <c r="AB195" s="262">
        <v>7</v>
      </c>
      <c r="AC195" s="262">
        <v>7</v>
      </c>
      <c r="AZ195" s="262">
        <v>2</v>
      </c>
      <c r="BA195" s="262">
        <f>IF(AZ195=1,G195,0)</f>
        <v>0</v>
      </c>
      <c r="BB195" s="262">
        <f>IF(AZ195=2,G195,0)</f>
        <v>0</v>
      </c>
      <c r="BC195" s="262">
        <f>IF(AZ195=3,G195,0)</f>
        <v>0</v>
      </c>
      <c r="BD195" s="262">
        <f>IF(AZ195=4,G195,0)</f>
        <v>0</v>
      </c>
      <c r="BE195" s="262">
        <f>IF(AZ195=5,G195,0)</f>
        <v>0</v>
      </c>
      <c r="CA195" s="293">
        <v>1</v>
      </c>
      <c r="CB195" s="293">
        <v>7</v>
      </c>
    </row>
    <row r="196" spans="1:80">
      <c r="A196" s="313"/>
      <c r="B196" s="314" t="s">
        <v>101</v>
      </c>
      <c r="C196" s="315" t="s">
        <v>2354</v>
      </c>
      <c r="D196" s="316"/>
      <c r="E196" s="317"/>
      <c r="F196" s="318"/>
      <c r="G196" s="319">
        <f>SUM(G193:G195)</f>
        <v>0</v>
      </c>
      <c r="H196" s="320"/>
      <c r="I196" s="321">
        <f>SUM(I193:I195)</f>
        <v>0</v>
      </c>
      <c r="J196" s="320"/>
      <c r="K196" s="321">
        <f>SUM(K193:K195)</f>
        <v>0</v>
      </c>
      <c r="O196" s="293">
        <v>4</v>
      </c>
      <c r="BA196" s="322">
        <f>SUM(BA193:BA195)</f>
        <v>0</v>
      </c>
      <c r="BB196" s="322">
        <f>SUM(BB193:BB195)</f>
        <v>0</v>
      </c>
      <c r="BC196" s="322">
        <f>SUM(BC193:BC195)</f>
        <v>0</v>
      </c>
      <c r="BD196" s="322">
        <f>SUM(BD193:BD195)</f>
        <v>0</v>
      </c>
      <c r="BE196" s="322">
        <f>SUM(BE193:BE195)</f>
        <v>0</v>
      </c>
    </row>
    <row r="197" spans="1:80">
      <c r="E197" s="262"/>
    </row>
    <row r="198" spans="1:80">
      <c r="E198" s="262"/>
    </row>
    <row r="199" spans="1:80">
      <c r="E199" s="262"/>
    </row>
    <row r="200" spans="1:80">
      <c r="E200" s="262"/>
    </row>
    <row r="201" spans="1:80">
      <c r="E201" s="262"/>
    </row>
    <row r="202" spans="1:80">
      <c r="E202" s="262"/>
    </row>
    <row r="203" spans="1:80">
      <c r="E203" s="262"/>
    </row>
    <row r="204" spans="1:80">
      <c r="E204" s="262"/>
    </row>
    <row r="205" spans="1:80">
      <c r="E205" s="262"/>
    </row>
    <row r="206" spans="1:80">
      <c r="E206" s="262"/>
    </row>
    <row r="207" spans="1:80">
      <c r="E207" s="262"/>
    </row>
    <row r="208" spans="1:80">
      <c r="E208" s="262"/>
    </row>
    <row r="209" spans="1:7">
      <c r="E209" s="262"/>
    </row>
    <row r="210" spans="1:7">
      <c r="E210" s="262"/>
    </row>
    <row r="211" spans="1:7">
      <c r="E211" s="262"/>
    </row>
    <row r="212" spans="1:7">
      <c r="E212" s="262"/>
    </row>
    <row r="213" spans="1:7">
      <c r="E213" s="262"/>
    </row>
    <row r="214" spans="1:7">
      <c r="E214" s="262"/>
    </row>
    <row r="215" spans="1:7">
      <c r="E215" s="262"/>
    </row>
    <row r="216" spans="1:7">
      <c r="E216" s="262"/>
    </row>
    <row r="217" spans="1:7">
      <c r="E217" s="262"/>
    </row>
    <row r="218" spans="1:7">
      <c r="E218" s="262"/>
    </row>
    <row r="219" spans="1:7">
      <c r="E219" s="262"/>
    </row>
    <row r="220" spans="1:7">
      <c r="A220" s="312"/>
      <c r="B220" s="312"/>
      <c r="C220" s="312"/>
      <c r="D220" s="312"/>
      <c r="E220" s="312"/>
      <c r="F220" s="312"/>
      <c r="G220" s="312"/>
    </row>
    <row r="221" spans="1:7">
      <c r="A221" s="312"/>
      <c r="B221" s="312"/>
      <c r="C221" s="312"/>
      <c r="D221" s="312"/>
      <c r="E221" s="312"/>
      <c r="F221" s="312"/>
      <c r="G221" s="312"/>
    </row>
    <row r="222" spans="1:7">
      <c r="A222" s="312"/>
      <c r="B222" s="312"/>
      <c r="C222" s="312"/>
      <c r="D222" s="312"/>
      <c r="E222" s="312"/>
      <c r="F222" s="312"/>
      <c r="G222" s="312"/>
    </row>
    <row r="223" spans="1:7">
      <c r="A223" s="312"/>
      <c r="B223" s="312"/>
      <c r="C223" s="312"/>
      <c r="D223" s="312"/>
      <c r="E223" s="312"/>
      <c r="F223" s="312"/>
      <c r="G223" s="312"/>
    </row>
    <row r="224" spans="1:7">
      <c r="E224" s="262"/>
    </row>
    <row r="225" spans="5:5">
      <c r="E225" s="262"/>
    </row>
    <row r="226" spans="5:5">
      <c r="E226" s="262"/>
    </row>
    <row r="227" spans="5:5">
      <c r="E227" s="262"/>
    </row>
    <row r="228" spans="5:5">
      <c r="E228" s="262"/>
    </row>
    <row r="229" spans="5:5">
      <c r="E229" s="262"/>
    </row>
    <row r="230" spans="5:5">
      <c r="E230" s="262"/>
    </row>
    <row r="231" spans="5:5">
      <c r="E231" s="262"/>
    </row>
    <row r="232" spans="5:5">
      <c r="E232" s="262"/>
    </row>
    <row r="233" spans="5:5">
      <c r="E233" s="262"/>
    </row>
    <row r="234" spans="5:5">
      <c r="E234" s="262"/>
    </row>
    <row r="235" spans="5:5">
      <c r="E235" s="262"/>
    </row>
    <row r="236" spans="5:5">
      <c r="E236" s="262"/>
    </row>
    <row r="237" spans="5:5">
      <c r="E237" s="262"/>
    </row>
    <row r="238" spans="5:5">
      <c r="E238" s="262"/>
    </row>
    <row r="239" spans="5:5">
      <c r="E239" s="262"/>
    </row>
    <row r="240" spans="5:5">
      <c r="E240" s="262"/>
    </row>
    <row r="241" spans="1:7">
      <c r="E241" s="262"/>
    </row>
    <row r="242" spans="1:7">
      <c r="E242" s="262"/>
    </row>
    <row r="243" spans="1:7">
      <c r="E243" s="262"/>
    </row>
    <row r="244" spans="1:7">
      <c r="E244" s="262"/>
    </row>
    <row r="245" spans="1:7">
      <c r="E245" s="262"/>
    </row>
    <row r="246" spans="1:7">
      <c r="E246" s="262"/>
    </row>
    <row r="247" spans="1:7">
      <c r="E247" s="262"/>
    </row>
    <row r="248" spans="1:7">
      <c r="E248" s="262"/>
    </row>
    <row r="249" spans="1:7">
      <c r="E249" s="262"/>
    </row>
    <row r="250" spans="1:7">
      <c r="E250" s="262"/>
    </row>
    <row r="251" spans="1:7">
      <c r="E251" s="262"/>
    </row>
    <row r="252" spans="1:7">
      <c r="E252" s="262"/>
    </row>
    <row r="253" spans="1:7">
      <c r="E253" s="262"/>
    </row>
    <row r="254" spans="1:7">
      <c r="E254" s="262"/>
    </row>
    <row r="255" spans="1:7">
      <c r="A255" s="323"/>
      <c r="B255" s="323"/>
    </row>
    <row r="256" spans="1:7">
      <c r="A256" s="312"/>
      <c r="B256" s="312"/>
      <c r="C256" s="324"/>
      <c r="D256" s="324"/>
      <c r="E256" s="325"/>
      <c r="F256" s="324"/>
      <c r="G256" s="326"/>
    </row>
    <row r="257" spans="1:7">
      <c r="A257" s="327"/>
      <c r="B257" s="327"/>
      <c r="C257" s="312"/>
      <c r="D257" s="312"/>
      <c r="E257" s="328"/>
      <c r="F257" s="312"/>
      <c r="G257" s="312"/>
    </row>
    <row r="258" spans="1:7">
      <c r="A258" s="312"/>
      <c r="B258" s="312"/>
      <c r="C258" s="312"/>
      <c r="D258" s="312"/>
      <c r="E258" s="328"/>
      <c r="F258" s="312"/>
      <c r="G258" s="312"/>
    </row>
    <row r="259" spans="1:7">
      <c r="A259" s="312"/>
      <c r="B259" s="312"/>
      <c r="C259" s="312"/>
      <c r="D259" s="312"/>
      <c r="E259" s="328"/>
      <c r="F259" s="312"/>
      <c r="G259" s="312"/>
    </row>
    <row r="260" spans="1:7">
      <c r="A260" s="312"/>
      <c r="B260" s="312"/>
      <c r="C260" s="312"/>
      <c r="D260" s="312"/>
      <c r="E260" s="328"/>
      <c r="F260" s="312"/>
      <c r="G260" s="312"/>
    </row>
    <row r="261" spans="1:7">
      <c r="A261" s="312"/>
      <c r="B261" s="312"/>
      <c r="C261" s="312"/>
      <c r="D261" s="312"/>
      <c r="E261" s="328"/>
      <c r="F261" s="312"/>
      <c r="G261" s="312"/>
    </row>
    <row r="262" spans="1:7">
      <c r="A262" s="312"/>
      <c r="B262" s="312"/>
      <c r="C262" s="312"/>
      <c r="D262" s="312"/>
      <c r="E262" s="328"/>
      <c r="F262" s="312"/>
      <c r="G262" s="312"/>
    </row>
    <row r="263" spans="1:7">
      <c r="A263" s="312"/>
      <c r="B263" s="312"/>
      <c r="C263" s="312"/>
      <c r="D263" s="312"/>
      <c r="E263" s="328"/>
      <c r="F263" s="312"/>
      <c r="G263" s="312"/>
    </row>
    <row r="264" spans="1:7">
      <c r="A264" s="312"/>
      <c r="B264" s="312"/>
      <c r="C264" s="312"/>
      <c r="D264" s="312"/>
      <c r="E264" s="328"/>
      <c r="F264" s="312"/>
      <c r="G264" s="312"/>
    </row>
    <row r="265" spans="1:7">
      <c r="A265" s="312"/>
      <c r="B265" s="312"/>
      <c r="C265" s="312"/>
      <c r="D265" s="312"/>
      <c r="E265" s="328"/>
      <c r="F265" s="312"/>
      <c r="G265" s="312"/>
    </row>
    <row r="266" spans="1:7">
      <c r="A266" s="312"/>
      <c r="B266" s="312"/>
      <c r="C266" s="312"/>
      <c r="D266" s="312"/>
      <c r="E266" s="328"/>
      <c r="F266" s="312"/>
      <c r="G266" s="312"/>
    </row>
    <row r="267" spans="1:7">
      <c r="A267" s="312"/>
      <c r="B267" s="312"/>
      <c r="C267" s="312"/>
      <c r="D267" s="312"/>
      <c r="E267" s="328"/>
      <c r="F267" s="312"/>
      <c r="G267" s="312"/>
    </row>
    <row r="268" spans="1:7">
      <c r="A268" s="312"/>
      <c r="B268" s="312"/>
      <c r="C268" s="312"/>
      <c r="D268" s="312"/>
      <c r="E268" s="328"/>
      <c r="F268" s="312"/>
      <c r="G268" s="312"/>
    </row>
    <row r="269" spans="1:7">
      <c r="A269" s="312"/>
      <c r="B269" s="312"/>
      <c r="C269" s="312"/>
      <c r="D269" s="312"/>
      <c r="E269" s="328"/>
      <c r="F269" s="312"/>
      <c r="G269" s="312"/>
    </row>
  </sheetData>
  <mergeCells count="9">
    <mergeCell ref="C183:D183"/>
    <mergeCell ref="C184:D184"/>
    <mergeCell ref="C185:D185"/>
    <mergeCell ref="C186:D186"/>
    <mergeCell ref="C28:D28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112</v>
      </c>
      <c r="D2" s="106" t="s">
        <v>113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107</v>
      </c>
      <c r="B5" s="119"/>
      <c r="C5" s="120" t="s">
        <v>108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1113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1112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01-03 HD1205N1C Rek'!E37</f>
        <v>0</v>
      </c>
      <c r="D15" s="161" t="str">
        <f>'SO 01-03 HD1205N1C Rek'!A42</f>
        <v>Přesun stavebních kapacit</v>
      </c>
      <c r="E15" s="162"/>
      <c r="F15" s="163"/>
      <c r="G15" s="160">
        <f>'SO 01-03 HD1205N1C Rek'!I42</f>
        <v>0</v>
      </c>
    </row>
    <row r="16" spans="1:57" ht="15.95" customHeight="1">
      <c r="A16" s="158" t="s">
        <v>52</v>
      </c>
      <c r="B16" s="159" t="s">
        <v>53</v>
      </c>
      <c r="C16" s="160">
        <f>'SO 01-03 HD1205N1C Rek'!F37</f>
        <v>0</v>
      </c>
      <c r="D16" s="110" t="str">
        <f>'SO 01-03 HD1205N1C Rek'!A43</f>
        <v>Mimostaveništní doprava</v>
      </c>
      <c r="E16" s="164"/>
      <c r="F16" s="165"/>
      <c r="G16" s="160">
        <f>'SO 01-03 HD1205N1C Rek'!I43</f>
        <v>0</v>
      </c>
    </row>
    <row r="17" spans="1:7" ht="15.95" customHeight="1">
      <c r="A17" s="158" t="s">
        <v>54</v>
      </c>
      <c r="B17" s="159" t="s">
        <v>55</v>
      </c>
      <c r="C17" s="160">
        <f>'SO 01-03 HD1205N1C Rek'!H37</f>
        <v>0</v>
      </c>
      <c r="D17" s="110" t="str">
        <f>'SO 01-03 HD1205N1C Rek'!A44</f>
        <v>Zařízení staveniště</v>
      </c>
      <c r="E17" s="164"/>
      <c r="F17" s="165"/>
      <c r="G17" s="160">
        <f>'SO 01-03 HD1205N1C Rek'!I44</f>
        <v>0</v>
      </c>
    </row>
    <row r="18" spans="1:7" ht="15.95" customHeight="1">
      <c r="A18" s="166" t="s">
        <v>56</v>
      </c>
      <c r="B18" s="167" t="s">
        <v>57</v>
      </c>
      <c r="C18" s="160">
        <f>'SO 01-03 HD1205N1C Rek'!G37</f>
        <v>0</v>
      </c>
      <c r="D18" s="110" t="str">
        <f>'SO 01-03 HD1205N1C Rek'!A45</f>
        <v>Rezerva rozpočtu</v>
      </c>
      <c r="E18" s="164"/>
      <c r="F18" s="165"/>
      <c r="G18" s="160">
        <f>'SO 01-03 HD1205N1C Rek'!I45</f>
        <v>0</v>
      </c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01-03 HD1205N1C Rek'!I37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01-03 HD1205N1C Rek'!H46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9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112</v>
      </c>
      <c r="I1" s="213"/>
    </row>
    <row r="2" spans="1:9" ht="13.5" thickBot="1">
      <c r="A2" s="214" t="s">
        <v>76</v>
      </c>
      <c r="B2" s="215"/>
      <c r="C2" s="216" t="s">
        <v>109</v>
      </c>
      <c r="D2" s="217"/>
      <c r="E2" s="218"/>
      <c r="F2" s="217"/>
      <c r="G2" s="219" t="s">
        <v>113</v>
      </c>
      <c r="H2" s="220"/>
      <c r="I2" s="221"/>
    </row>
    <row r="3" spans="1:9" ht="13.5" thickTop="1">
      <c r="F3" s="138"/>
    </row>
    <row r="4" spans="1:9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9" ht="13.5" thickBot="1"/>
    <row r="6" spans="1:9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9" s="138" customFormat="1">
      <c r="A7" s="329" t="str">
        <f>'SO 01-03 HD1205N1C Pol'!B7</f>
        <v>1</v>
      </c>
      <c r="B7" s="70" t="str">
        <f>'SO 01-03 HD1205N1C Pol'!C7</f>
        <v>Zemní práce</v>
      </c>
      <c r="D7" s="231"/>
      <c r="E7" s="330">
        <f>'SO 01-03 HD1205N1C Pol'!BA35</f>
        <v>0</v>
      </c>
      <c r="F7" s="331">
        <f>'SO 01-03 HD1205N1C Pol'!BB35</f>
        <v>0</v>
      </c>
      <c r="G7" s="331">
        <f>'SO 01-03 HD1205N1C Pol'!BC35</f>
        <v>0</v>
      </c>
      <c r="H7" s="331">
        <f>'SO 01-03 HD1205N1C Pol'!BD35</f>
        <v>0</v>
      </c>
      <c r="I7" s="332">
        <f>'SO 01-03 HD1205N1C Pol'!BE35</f>
        <v>0</v>
      </c>
    </row>
    <row r="8" spans="1:9" s="138" customFormat="1">
      <c r="A8" s="329" t="str">
        <f>'SO 01-03 HD1205N1C Pol'!B36</f>
        <v>11</v>
      </c>
      <c r="B8" s="70" t="str">
        <f>'SO 01-03 HD1205N1C Pol'!C36</f>
        <v>Přípravné a přidružené práce</v>
      </c>
      <c r="D8" s="231"/>
      <c r="E8" s="330">
        <f>'SO 01-03 HD1205N1C Pol'!BA40</f>
        <v>0</v>
      </c>
      <c r="F8" s="331">
        <f>'SO 01-03 HD1205N1C Pol'!BB40</f>
        <v>0</v>
      </c>
      <c r="G8" s="331">
        <f>'SO 01-03 HD1205N1C Pol'!BC40</f>
        <v>0</v>
      </c>
      <c r="H8" s="331">
        <f>'SO 01-03 HD1205N1C Pol'!BD40</f>
        <v>0</v>
      </c>
      <c r="I8" s="332">
        <f>'SO 01-03 HD1205N1C Pol'!BE40</f>
        <v>0</v>
      </c>
    </row>
    <row r="9" spans="1:9" s="138" customFormat="1">
      <c r="A9" s="329" t="str">
        <f>'SO 01-03 HD1205N1C Pol'!B41</f>
        <v>2</v>
      </c>
      <c r="B9" s="70" t="str">
        <f>'SO 01-03 HD1205N1C Pol'!C41</f>
        <v>Základy a zvláštní zakládání</v>
      </c>
      <c r="D9" s="231"/>
      <c r="E9" s="330">
        <f>'SO 01-03 HD1205N1C Pol'!BA73</f>
        <v>0</v>
      </c>
      <c r="F9" s="331">
        <f>'SO 01-03 HD1205N1C Pol'!BB73</f>
        <v>0</v>
      </c>
      <c r="G9" s="331">
        <f>'SO 01-03 HD1205N1C Pol'!BC73</f>
        <v>0</v>
      </c>
      <c r="H9" s="331">
        <f>'SO 01-03 HD1205N1C Pol'!BD73</f>
        <v>0</v>
      </c>
      <c r="I9" s="332">
        <f>'SO 01-03 HD1205N1C Pol'!BE73</f>
        <v>0</v>
      </c>
    </row>
    <row r="10" spans="1:9" s="138" customFormat="1">
      <c r="A10" s="329" t="str">
        <f>'SO 01-03 HD1205N1C Pol'!B74</f>
        <v>3</v>
      </c>
      <c r="B10" s="70" t="str">
        <f>'SO 01-03 HD1205N1C Pol'!C74</f>
        <v>Svislé a kompletní konstrukce</v>
      </c>
      <c r="D10" s="231"/>
      <c r="E10" s="330">
        <f>'SO 01-03 HD1205N1C Pol'!BA93</f>
        <v>0</v>
      </c>
      <c r="F10" s="331">
        <f>'SO 01-03 HD1205N1C Pol'!BB93</f>
        <v>0</v>
      </c>
      <c r="G10" s="331">
        <f>'SO 01-03 HD1205N1C Pol'!BC93</f>
        <v>0</v>
      </c>
      <c r="H10" s="331">
        <f>'SO 01-03 HD1205N1C Pol'!BD93</f>
        <v>0</v>
      </c>
      <c r="I10" s="332">
        <f>'SO 01-03 HD1205N1C Pol'!BE93</f>
        <v>0</v>
      </c>
    </row>
    <row r="11" spans="1:9" s="138" customFormat="1">
      <c r="A11" s="329" t="str">
        <f>'SO 01-03 HD1205N1C Pol'!B94</f>
        <v>4</v>
      </c>
      <c r="B11" s="70" t="str">
        <f>'SO 01-03 HD1205N1C Pol'!C94</f>
        <v>Vodorovné konstrukce</v>
      </c>
      <c r="D11" s="231"/>
      <c r="E11" s="330">
        <f>'SO 01-03 HD1205N1C Pol'!BA143</f>
        <v>0</v>
      </c>
      <c r="F11" s="331">
        <f>'SO 01-03 HD1205N1C Pol'!BB143</f>
        <v>0</v>
      </c>
      <c r="G11" s="331">
        <f>'SO 01-03 HD1205N1C Pol'!BC143</f>
        <v>0</v>
      </c>
      <c r="H11" s="331">
        <f>'SO 01-03 HD1205N1C Pol'!BD143</f>
        <v>0</v>
      </c>
      <c r="I11" s="332">
        <f>'SO 01-03 HD1205N1C Pol'!BE143</f>
        <v>0</v>
      </c>
    </row>
    <row r="12" spans="1:9" s="138" customFormat="1">
      <c r="A12" s="329" t="str">
        <f>'SO 01-03 HD1205N1C Pol'!B144</f>
        <v>5</v>
      </c>
      <c r="B12" s="70" t="str">
        <f>'SO 01-03 HD1205N1C Pol'!C144</f>
        <v>Komunikace</v>
      </c>
      <c r="D12" s="231"/>
      <c r="E12" s="330">
        <f>'SO 01-03 HD1205N1C Pol'!BA160</f>
        <v>0</v>
      </c>
      <c r="F12" s="331">
        <f>'SO 01-03 HD1205N1C Pol'!BB160</f>
        <v>0</v>
      </c>
      <c r="G12" s="331">
        <f>'SO 01-03 HD1205N1C Pol'!BC160</f>
        <v>0</v>
      </c>
      <c r="H12" s="331">
        <f>'SO 01-03 HD1205N1C Pol'!BD160</f>
        <v>0</v>
      </c>
      <c r="I12" s="332">
        <f>'SO 01-03 HD1205N1C Pol'!BE160</f>
        <v>0</v>
      </c>
    </row>
    <row r="13" spans="1:9" s="138" customFormat="1">
      <c r="A13" s="329" t="str">
        <f>'SO 01-03 HD1205N1C Pol'!B161</f>
        <v>61</v>
      </c>
      <c r="B13" s="70" t="str">
        <f>'SO 01-03 HD1205N1C Pol'!C161</f>
        <v>Upravy povrchů vnitřní</v>
      </c>
      <c r="D13" s="231"/>
      <c r="E13" s="330">
        <f>'SO 01-03 HD1205N1C Pol'!BA183</f>
        <v>0</v>
      </c>
      <c r="F13" s="331">
        <f>'SO 01-03 HD1205N1C Pol'!BB183</f>
        <v>0</v>
      </c>
      <c r="G13" s="331">
        <f>'SO 01-03 HD1205N1C Pol'!BC183</f>
        <v>0</v>
      </c>
      <c r="H13" s="331">
        <f>'SO 01-03 HD1205N1C Pol'!BD183</f>
        <v>0</v>
      </c>
      <c r="I13" s="332">
        <f>'SO 01-03 HD1205N1C Pol'!BE183</f>
        <v>0</v>
      </c>
    </row>
    <row r="14" spans="1:9" s="138" customFormat="1">
      <c r="A14" s="329" t="str">
        <f>'SO 01-03 HD1205N1C Pol'!B184</f>
        <v>62B</v>
      </c>
      <c r="B14" s="70" t="str">
        <f>'SO 01-03 HD1205N1C Pol'!C184</f>
        <v>Zateplovací systém</v>
      </c>
      <c r="D14" s="231"/>
      <c r="E14" s="330">
        <f>'SO 01-03 HD1205N1C Pol'!BA267</f>
        <v>0</v>
      </c>
      <c r="F14" s="331">
        <f>'SO 01-03 HD1205N1C Pol'!BB267</f>
        <v>0</v>
      </c>
      <c r="G14" s="331">
        <f>'SO 01-03 HD1205N1C Pol'!BC267</f>
        <v>0</v>
      </c>
      <c r="H14" s="331">
        <f>'SO 01-03 HD1205N1C Pol'!BD267</f>
        <v>0</v>
      </c>
      <c r="I14" s="332">
        <f>'SO 01-03 HD1205N1C Pol'!BE267</f>
        <v>0</v>
      </c>
    </row>
    <row r="15" spans="1:9" s="138" customFormat="1">
      <c r="A15" s="329" t="str">
        <f>'SO 01-03 HD1205N1C Pol'!B268</f>
        <v>63</v>
      </c>
      <c r="B15" s="70" t="str">
        <f>'SO 01-03 HD1205N1C Pol'!C268</f>
        <v>Podlahy a podlahové konstrukce</v>
      </c>
      <c r="D15" s="231"/>
      <c r="E15" s="330">
        <f>'SO 01-03 HD1205N1C Pol'!BA281</f>
        <v>0</v>
      </c>
      <c r="F15" s="331">
        <f>'SO 01-03 HD1205N1C Pol'!BB281</f>
        <v>0</v>
      </c>
      <c r="G15" s="331">
        <f>'SO 01-03 HD1205N1C Pol'!BC281</f>
        <v>0</v>
      </c>
      <c r="H15" s="331">
        <f>'SO 01-03 HD1205N1C Pol'!BD281</f>
        <v>0</v>
      </c>
      <c r="I15" s="332">
        <f>'SO 01-03 HD1205N1C Pol'!BE281</f>
        <v>0</v>
      </c>
    </row>
    <row r="16" spans="1:9" s="138" customFormat="1">
      <c r="A16" s="329" t="str">
        <f>'SO 01-03 HD1205N1C Pol'!B282</f>
        <v>64</v>
      </c>
      <c r="B16" s="70" t="str">
        <f>'SO 01-03 HD1205N1C Pol'!C282</f>
        <v>Výplně otvorů</v>
      </c>
      <c r="D16" s="231"/>
      <c r="E16" s="330">
        <f>'SO 01-03 HD1205N1C Pol'!BA294</f>
        <v>0</v>
      </c>
      <c r="F16" s="331">
        <f>'SO 01-03 HD1205N1C Pol'!BB294</f>
        <v>0</v>
      </c>
      <c r="G16" s="331">
        <f>'SO 01-03 HD1205N1C Pol'!BC294</f>
        <v>0</v>
      </c>
      <c r="H16" s="331">
        <f>'SO 01-03 HD1205N1C Pol'!BD294</f>
        <v>0</v>
      </c>
      <c r="I16" s="332">
        <f>'SO 01-03 HD1205N1C Pol'!BE294</f>
        <v>0</v>
      </c>
    </row>
    <row r="17" spans="1:9" s="138" customFormat="1">
      <c r="A17" s="329" t="str">
        <f>'SO 01-03 HD1205N1C Pol'!B295</f>
        <v>8</v>
      </c>
      <c r="B17" s="70" t="str">
        <f>'SO 01-03 HD1205N1C Pol'!C295</f>
        <v>Trubní vedení</v>
      </c>
      <c r="D17" s="231"/>
      <c r="E17" s="330">
        <f>'SO 01-03 HD1205N1C Pol'!BA300</f>
        <v>0</v>
      </c>
      <c r="F17" s="331">
        <f>'SO 01-03 HD1205N1C Pol'!BB300</f>
        <v>0</v>
      </c>
      <c r="G17" s="331">
        <f>'SO 01-03 HD1205N1C Pol'!BC300</f>
        <v>0</v>
      </c>
      <c r="H17" s="331">
        <f>'SO 01-03 HD1205N1C Pol'!BD300</f>
        <v>0</v>
      </c>
      <c r="I17" s="332">
        <f>'SO 01-03 HD1205N1C Pol'!BE300</f>
        <v>0</v>
      </c>
    </row>
    <row r="18" spans="1:9" s="138" customFormat="1">
      <c r="A18" s="329" t="str">
        <f>'SO 01-03 HD1205N1C Pol'!B301</f>
        <v>94</v>
      </c>
      <c r="B18" s="70" t="str">
        <f>'SO 01-03 HD1205N1C Pol'!C301</f>
        <v>Lešení a stavební výtahy</v>
      </c>
      <c r="D18" s="231"/>
      <c r="E18" s="330">
        <f>'SO 01-03 HD1205N1C Pol'!BA313</f>
        <v>0</v>
      </c>
      <c r="F18" s="331">
        <f>'SO 01-03 HD1205N1C Pol'!BB313</f>
        <v>0</v>
      </c>
      <c r="G18" s="331">
        <f>'SO 01-03 HD1205N1C Pol'!BC313</f>
        <v>0</v>
      </c>
      <c r="H18" s="331">
        <f>'SO 01-03 HD1205N1C Pol'!BD313</f>
        <v>0</v>
      </c>
      <c r="I18" s="332">
        <f>'SO 01-03 HD1205N1C Pol'!BE313</f>
        <v>0</v>
      </c>
    </row>
    <row r="19" spans="1:9" s="138" customFormat="1">
      <c r="A19" s="329" t="str">
        <f>'SO 01-03 HD1205N1C Pol'!B314</f>
        <v>95</v>
      </c>
      <c r="B19" s="70" t="str">
        <f>'SO 01-03 HD1205N1C Pol'!C314</f>
        <v>Dokončovací konstrukce na pozemních stavbách</v>
      </c>
      <c r="D19" s="231"/>
      <c r="E19" s="330">
        <f>'SO 01-03 HD1205N1C Pol'!BA317</f>
        <v>0</v>
      </c>
      <c r="F19" s="331">
        <f>'SO 01-03 HD1205N1C Pol'!BB317</f>
        <v>0</v>
      </c>
      <c r="G19" s="331">
        <f>'SO 01-03 HD1205N1C Pol'!BC317</f>
        <v>0</v>
      </c>
      <c r="H19" s="331">
        <f>'SO 01-03 HD1205N1C Pol'!BD317</f>
        <v>0</v>
      </c>
      <c r="I19" s="332">
        <f>'SO 01-03 HD1205N1C Pol'!BE317</f>
        <v>0</v>
      </c>
    </row>
    <row r="20" spans="1:9" s="138" customFormat="1">
      <c r="A20" s="329" t="str">
        <f>'SO 01-03 HD1205N1C Pol'!B318</f>
        <v>99</v>
      </c>
      <c r="B20" s="70" t="str">
        <f>'SO 01-03 HD1205N1C Pol'!C318</f>
        <v>Staveništní přesun hmot</v>
      </c>
      <c r="D20" s="231"/>
      <c r="E20" s="330">
        <f>'SO 01-03 HD1205N1C Pol'!BA320</f>
        <v>0</v>
      </c>
      <c r="F20" s="331">
        <f>'SO 01-03 HD1205N1C Pol'!BB320</f>
        <v>0</v>
      </c>
      <c r="G20" s="331">
        <f>'SO 01-03 HD1205N1C Pol'!BC320</f>
        <v>0</v>
      </c>
      <c r="H20" s="331">
        <f>'SO 01-03 HD1205N1C Pol'!BD320</f>
        <v>0</v>
      </c>
      <c r="I20" s="332">
        <f>'SO 01-03 HD1205N1C Pol'!BE320</f>
        <v>0</v>
      </c>
    </row>
    <row r="21" spans="1:9" s="138" customFormat="1">
      <c r="A21" s="329" t="str">
        <f>'SO 01-03 HD1205N1C Pol'!B321</f>
        <v>711</v>
      </c>
      <c r="B21" s="70" t="str">
        <f>'SO 01-03 HD1205N1C Pol'!C321</f>
        <v>Izolace proti vodě</v>
      </c>
      <c r="D21" s="231"/>
      <c r="E21" s="330">
        <f>'SO 01-03 HD1205N1C Pol'!BA345</f>
        <v>0</v>
      </c>
      <c r="F21" s="331">
        <f>'SO 01-03 HD1205N1C Pol'!BB345</f>
        <v>0</v>
      </c>
      <c r="G21" s="331">
        <f>'SO 01-03 HD1205N1C Pol'!BC345</f>
        <v>0</v>
      </c>
      <c r="H21" s="331">
        <f>'SO 01-03 HD1205N1C Pol'!BD345</f>
        <v>0</v>
      </c>
      <c r="I21" s="332">
        <f>'SO 01-03 HD1205N1C Pol'!BE345</f>
        <v>0</v>
      </c>
    </row>
    <row r="22" spans="1:9" s="138" customFormat="1">
      <c r="A22" s="329" t="str">
        <f>'SO 01-03 HD1205N1C Pol'!B346</f>
        <v>712</v>
      </c>
      <c r="B22" s="70" t="str">
        <f>'SO 01-03 HD1205N1C Pol'!C346</f>
        <v>Živičné krytiny</v>
      </c>
      <c r="D22" s="231"/>
      <c r="E22" s="330">
        <f>'SO 01-03 HD1205N1C Pol'!BA365</f>
        <v>0</v>
      </c>
      <c r="F22" s="331">
        <f>'SO 01-03 HD1205N1C Pol'!BB365</f>
        <v>0</v>
      </c>
      <c r="G22" s="331">
        <f>'SO 01-03 HD1205N1C Pol'!BC365</f>
        <v>0</v>
      </c>
      <c r="H22" s="331">
        <f>'SO 01-03 HD1205N1C Pol'!BD365</f>
        <v>0</v>
      </c>
      <c r="I22" s="332">
        <f>'SO 01-03 HD1205N1C Pol'!BE365</f>
        <v>0</v>
      </c>
    </row>
    <row r="23" spans="1:9" s="138" customFormat="1">
      <c r="A23" s="329" t="str">
        <f>'SO 01-03 HD1205N1C Pol'!B366</f>
        <v>713</v>
      </c>
      <c r="B23" s="70" t="str">
        <f>'SO 01-03 HD1205N1C Pol'!C366</f>
        <v>Izolace tepelné</v>
      </c>
      <c r="D23" s="231"/>
      <c r="E23" s="330">
        <f>'SO 01-03 HD1205N1C Pol'!BA399</f>
        <v>0</v>
      </c>
      <c r="F23" s="331">
        <f>'SO 01-03 HD1205N1C Pol'!BB399</f>
        <v>0</v>
      </c>
      <c r="G23" s="331">
        <f>'SO 01-03 HD1205N1C Pol'!BC399</f>
        <v>0</v>
      </c>
      <c r="H23" s="331">
        <f>'SO 01-03 HD1205N1C Pol'!BD399</f>
        <v>0</v>
      </c>
      <c r="I23" s="332">
        <f>'SO 01-03 HD1205N1C Pol'!BE399</f>
        <v>0</v>
      </c>
    </row>
    <row r="24" spans="1:9" s="138" customFormat="1">
      <c r="A24" s="329" t="str">
        <f>'SO 01-03 HD1205N1C Pol'!B400</f>
        <v>721</v>
      </c>
      <c r="B24" s="70" t="str">
        <f>'SO 01-03 HD1205N1C Pol'!C400</f>
        <v>Vnitřní kanalizace</v>
      </c>
      <c r="D24" s="231"/>
      <c r="E24" s="330">
        <f>'SO 01-03 HD1205N1C Pol'!BA403</f>
        <v>0</v>
      </c>
      <c r="F24" s="331">
        <f>'SO 01-03 HD1205N1C Pol'!BB403</f>
        <v>0</v>
      </c>
      <c r="G24" s="331">
        <f>'SO 01-03 HD1205N1C Pol'!BC403</f>
        <v>0</v>
      </c>
      <c r="H24" s="331">
        <f>'SO 01-03 HD1205N1C Pol'!BD403</f>
        <v>0</v>
      </c>
      <c r="I24" s="332">
        <f>'SO 01-03 HD1205N1C Pol'!BE403</f>
        <v>0</v>
      </c>
    </row>
    <row r="25" spans="1:9" s="138" customFormat="1">
      <c r="A25" s="329" t="str">
        <f>'SO 01-03 HD1205N1C Pol'!B404</f>
        <v>722</v>
      </c>
      <c r="B25" s="70" t="str">
        <f>'SO 01-03 HD1205N1C Pol'!C404</f>
        <v>Vnitřní vodovod</v>
      </c>
      <c r="D25" s="231"/>
      <c r="E25" s="330">
        <f>'SO 01-03 HD1205N1C Pol'!BA406</f>
        <v>0</v>
      </c>
      <c r="F25" s="331">
        <f>'SO 01-03 HD1205N1C Pol'!BB406</f>
        <v>0</v>
      </c>
      <c r="G25" s="331">
        <f>'SO 01-03 HD1205N1C Pol'!BC406</f>
        <v>0</v>
      </c>
      <c r="H25" s="331">
        <f>'SO 01-03 HD1205N1C Pol'!BD406</f>
        <v>0</v>
      </c>
      <c r="I25" s="332">
        <f>'SO 01-03 HD1205N1C Pol'!BE406</f>
        <v>0</v>
      </c>
    </row>
    <row r="26" spans="1:9" s="138" customFormat="1">
      <c r="A26" s="329" t="str">
        <f>'SO 01-03 HD1205N1C Pol'!B407</f>
        <v>762</v>
      </c>
      <c r="B26" s="70" t="str">
        <f>'SO 01-03 HD1205N1C Pol'!C407</f>
        <v>Konstrukce tesařské</v>
      </c>
      <c r="D26" s="231"/>
      <c r="E26" s="330">
        <f>'SO 01-03 HD1205N1C Pol'!BA429</f>
        <v>0</v>
      </c>
      <c r="F26" s="331">
        <f>'SO 01-03 HD1205N1C Pol'!BB429</f>
        <v>0</v>
      </c>
      <c r="G26" s="331">
        <f>'SO 01-03 HD1205N1C Pol'!BC429</f>
        <v>0</v>
      </c>
      <c r="H26" s="331">
        <f>'SO 01-03 HD1205N1C Pol'!BD429</f>
        <v>0</v>
      </c>
      <c r="I26" s="332">
        <f>'SO 01-03 HD1205N1C Pol'!BE429</f>
        <v>0</v>
      </c>
    </row>
    <row r="27" spans="1:9" s="138" customFormat="1">
      <c r="A27" s="329" t="str">
        <f>'SO 01-03 HD1205N1C Pol'!B430</f>
        <v>7631</v>
      </c>
      <c r="B27" s="70" t="str">
        <f>'SO 01-03 HD1205N1C Pol'!C430</f>
        <v>Konstrukce sádrokartonové</v>
      </c>
      <c r="D27" s="231"/>
      <c r="E27" s="330">
        <f>'SO 01-03 HD1205N1C Pol'!BA451</f>
        <v>0</v>
      </c>
      <c r="F27" s="331">
        <f>'SO 01-03 HD1205N1C Pol'!BB451</f>
        <v>0</v>
      </c>
      <c r="G27" s="331">
        <f>'SO 01-03 HD1205N1C Pol'!BC451</f>
        <v>0</v>
      </c>
      <c r="H27" s="331">
        <f>'SO 01-03 HD1205N1C Pol'!BD451</f>
        <v>0</v>
      </c>
      <c r="I27" s="332">
        <f>'SO 01-03 HD1205N1C Pol'!BE451</f>
        <v>0</v>
      </c>
    </row>
    <row r="28" spans="1:9" s="138" customFormat="1">
      <c r="A28" s="329" t="str">
        <f>'SO 01-03 HD1205N1C Pol'!B452</f>
        <v>764</v>
      </c>
      <c r="B28" s="70" t="str">
        <f>'SO 01-03 HD1205N1C Pol'!C452</f>
        <v>Konstrukce klempířské</v>
      </c>
      <c r="D28" s="231"/>
      <c r="E28" s="330">
        <f>'SO 01-03 HD1205N1C Pol'!BA477</f>
        <v>0</v>
      </c>
      <c r="F28" s="331">
        <f>'SO 01-03 HD1205N1C Pol'!BB477</f>
        <v>0</v>
      </c>
      <c r="G28" s="331">
        <f>'SO 01-03 HD1205N1C Pol'!BC477</f>
        <v>0</v>
      </c>
      <c r="H28" s="331">
        <f>'SO 01-03 HD1205N1C Pol'!BD477</f>
        <v>0</v>
      </c>
      <c r="I28" s="332">
        <f>'SO 01-03 HD1205N1C Pol'!BE477</f>
        <v>0</v>
      </c>
    </row>
    <row r="29" spans="1:9" s="138" customFormat="1">
      <c r="A29" s="329" t="str">
        <f>'SO 01-03 HD1205N1C Pol'!B478</f>
        <v>766</v>
      </c>
      <c r="B29" s="70" t="str">
        <f>'SO 01-03 HD1205N1C Pol'!C478</f>
        <v>Konstrukce truhlářské</v>
      </c>
      <c r="D29" s="231"/>
      <c r="E29" s="330">
        <f>'SO 01-03 HD1205N1C Pol'!BA511</f>
        <v>0</v>
      </c>
      <c r="F29" s="331">
        <f>'SO 01-03 HD1205N1C Pol'!BB511</f>
        <v>0</v>
      </c>
      <c r="G29" s="331">
        <f>'SO 01-03 HD1205N1C Pol'!BC511</f>
        <v>0</v>
      </c>
      <c r="H29" s="331">
        <f>'SO 01-03 HD1205N1C Pol'!BD511</f>
        <v>0</v>
      </c>
      <c r="I29" s="332">
        <f>'SO 01-03 HD1205N1C Pol'!BE511</f>
        <v>0</v>
      </c>
    </row>
    <row r="30" spans="1:9" s="138" customFormat="1">
      <c r="A30" s="329" t="str">
        <f>'SO 01-03 HD1205N1C Pol'!B512</f>
        <v>767</v>
      </c>
      <c r="B30" s="70" t="str">
        <f>'SO 01-03 HD1205N1C Pol'!C512</f>
        <v>Konstrukce zámečnické</v>
      </c>
      <c r="D30" s="231"/>
      <c r="E30" s="330">
        <f>'SO 01-03 HD1205N1C Pol'!BA550</f>
        <v>0</v>
      </c>
      <c r="F30" s="331">
        <f>'SO 01-03 HD1205N1C Pol'!BB550</f>
        <v>0</v>
      </c>
      <c r="G30" s="331">
        <f>'SO 01-03 HD1205N1C Pol'!BC550</f>
        <v>0</v>
      </c>
      <c r="H30" s="331">
        <f>'SO 01-03 HD1205N1C Pol'!BD550</f>
        <v>0</v>
      </c>
      <c r="I30" s="332">
        <f>'SO 01-03 HD1205N1C Pol'!BE550</f>
        <v>0</v>
      </c>
    </row>
    <row r="31" spans="1:9" s="138" customFormat="1">
      <c r="A31" s="329" t="str">
        <f>'SO 01-03 HD1205N1C Pol'!B551</f>
        <v>769</v>
      </c>
      <c r="B31" s="70" t="str">
        <f>'SO 01-03 HD1205N1C Pol'!C551</f>
        <v>Otvorové prvky z plastu</v>
      </c>
      <c r="D31" s="231"/>
      <c r="E31" s="330">
        <f>'SO 01-03 HD1205N1C Pol'!BA588</f>
        <v>0</v>
      </c>
      <c r="F31" s="331">
        <f>'SO 01-03 HD1205N1C Pol'!BB588</f>
        <v>0</v>
      </c>
      <c r="G31" s="331">
        <f>'SO 01-03 HD1205N1C Pol'!BC588</f>
        <v>0</v>
      </c>
      <c r="H31" s="331">
        <f>'SO 01-03 HD1205N1C Pol'!BD588</f>
        <v>0</v>
      </c>
      <c r="I31" s="332">
        <f>'SO 01-03 HD1205N1C Pol'!BE588</f>
        <v>0</v>
      </c>
    </row>
    <row r="32" spans="1:9" s="138" customFormat="1">
      <c r="A32" s="329" t="str">
        <f>'SO 01-03 HD1205N1C Pol'!B589</f>
        <v>771</v>
      </c>
      <c r="B32" s="70" t="str">
        <f>'SO 01-03 HD1205N1C Pol'!C589</f>
        <v>Podlahy z dlaždic a obklady</v>
      </c>
      <c r="D32" s="231"/>
      <c r="E32" s="330">
        <f>'SO 01-03 HD1205N1C Pol'!BA626</f>
        <v>0</v>
      </c>
      <c r="F32" s="331">
        <f>'SO 01-03 HD1205N1C Pol'!BB626</f>
        <v>0</v>
      </c>
      <c r="G32" s="331">
        <f>'SO 01-03 HD1205N1C Pol'!BC626</f>
        <v>0</v>
      </c>
      <c r="H32" s="331">
        <f>'SO 01-03 HD1205N1C Pol'!BD626</f>
        <v>0</v>
      </c>
      <c r="I32" s="332">
        <f>'SO 01-03 HD1205N1C Pol'!BE626</f>
        <v>0</v>
      </c>
    </row>
    <row r="33" spans="1:57" s="138" customFormat="1">
      <c r="A33" s="329" t="str">
        <f>'SO 01-03 HD1205N1C Pol'!B627</f>
        <v>776</v>
      </c>
      <c r="B33" s="70" t="str">
        <f>'SO 01-03 HD1205N1C Pol'!C627</f>
        <v>Podlahy povlakové</v>
      </c>
      <c r="D33" s="231"/>
      <c r="E33" s="330">
        <f>'SO 01-03 HD1205N1C Pol'!BA652</f>
        <v>0</v>
      </c>
      <c r="F33" s="331">
        <f>'SO 01-03 HD1205N1C Pol'!BB652</f>
        <v>0</v>
      </c>
      <c r="G33" s="331">
        <f>'SO 01-03 HD1205N1C Pol'!BC652</f>
        <v>0</v>
      </c>
      <c r="H33" s="331">
        <f>'SO 01-03 HD1205N1C Pol'!BD652</f>
        <v>0</v>
      </c>
      <c r="I33" s="332">
        <f>'SO 01-03 HD1205N1C Pol'!BE652</f>
        <v>0</v>
      </c>
    </row>
    <row r="34" spans="1:57" s="138" customFormat="1">
      <c r="A34" s="329" t="str">
        <f>'SO 01-03 HD1205N1C Pol'!B653</f>
        <v>781</v>
      </c>
      <c r="B34" s="70" t="str">
        <f>'SO 01-03 HD1205N1C Pol'!C653</f>
        <v>Obklady keramické</v>
      </c>
      <c r="D34" s="231"/>
      <c r="E34" s="330">
        <f>'SO 01-03 HD1205N1C Pol'!BA670</f>
        <v>0</v>
      </c>
      <c r="F34" s="331">
        <f>'SO 01-03 HD1205N1C Pol'!BB670</f>
        <v>0</v>
      </c>
      <c r="G34" s="331">
        <f>'SO 01-03 HD1205N1C Pol'!BC670</f>
        <v>0</v>
      </c>
      <c r="H34" s="331">
        <f>'SO 01-03 HD1205N1C Pol'!BD670</f>
        <v>0</v>
      </c>
      <c r="I34" s="332">
        <f>'SO 01-03 HD1205N1C Pol'!BE670</f>
        <v>0</v>
      </c>
    </row>
    <row r="35" spans="1:57" s="138" customFormat="1">
      <c r="A35" s="329" t="str">
        <f>'SO 01-03 HD1205N1C Pol'!B671</f>
        <v>784</v>
      </c>
      <c r="B35" s="70" t="str">
        <f>'SO 01-03 HD1205N1C Pol'!C671</f>
        <v>Malby</v>
      </c>
      <c r="D35" s="231"/>
      <c r="E35" s="330">
        <f>'SO 01-03 HD1205N1C Pol'!BA681</f>
        <v>0</v>
      </c>
      <c r="F35" s="331">
        <f>'SO 01-03 HD1205N1C Pol'!BB681</f>
        <v>0</v>
      </c>
      <c r="G35" s="331">
        <f>'SO 01-03 HD1205N1C Pol'!BC681</f>
        <v>0</v>
      </c>
      <c r="H35" s="331">
        <f>'SO 01-03 HD1205N1C Pol'!BD681</f>
        <v>0</v>
      </c>
      <c r="I35" s="332">
        <f>'SO 01-03 HD1205N1C Pol'!BE681</f>
        <v>0</v>
      </c>
    </row>
    <row r="36" spans="1:57" s="138" customFormat="1" ht="13.5" thickBot="1">
      <c r="A36" s="329" t="str">
        <f>'SO 01-03 HD1205N1C Pol'!B682</f>
        <v>D96</v>
      </c>
      <c r="B36" s="70" t="str">
        <f>'SO 01-03 HD1205N1C Pol'!C682</f>
        <v>Přesuny suti a vybouraných hmot</v>
      </c>
      <c r="D36" s="231"/>
      <c r="E36" s="330">
        <f>'SO 01-03 HD1205N1C Pol'!BA687</f>
        <v>0</v>
      </c>
      <c r="F36" s="331">
        <f>'SO 01-03 HD1205N1C Pol'!BB687</f>
        <v>0</v>
      </c>
      <c r="G36" s="331">
        <f>'SO 01-03 HD1205N1C Pol'!BC687</f>
        <v>0</v>
      </c>
      <c r="H36" s="331">
        <f>'SO 01-03 HD1205N1C Pol'!BD687</f>
        <v>0</v>
      </c>
      <c r="I36" s="332">
        <f>'SO 01-03 HD1205N1C Pol'!BE687</f>
        <v>0</v>
      </c>
    </row>
    <row r="37" spans="1:57" s="14" customFormat="1" ht="13.5" thickBot="1">
      <c r="A37" s="232"/>
      <c r="B37" s="233" t="s">
        <v>79</v>
      </c>
      <c r="C37" s="233"/>
      <c r="D37" s="234"/>
      <c r="E37" s="235">
        <f>SUM(E7:E36)</f>
        <v>0</v>
      </c>
      <c r="F37" s="236">
        <f>SUM(F7:F36)</f>
        <v>0</v>
      </c>
      <c r="G37" s="236">
        <f>SUM(G7:G36)</f>
        <v>0</v>
      </c>
      <c r="H37" s="236">
        <f>SUM(H7:H36)</f>
        <v>0</v>
      </c>
      <c r="I37" s="237">
        <f>SUM(I7:I36)</f>
        <v>0</v>
      </c>
    </row>
    <row r="38" spans="1:57">
      <c r="A38" s="138"/>
      <c r="B38" s="138"/>
      <c r="C38" s="138"/>
      <c r="D38" s="138"/>
      <c r="E38" s="138"/>
      <c r="F38" s="138"/>
      <c r="G38" s="138"/>
      <c r="H38" s="138"/>
      <c r="I38" s="138"/>
    </row>
    <row r="39" spans="1:57" ht="19.5" customHeight="1">
      <c r="A39" s="223" t="s">
        <v>80</v>
      </c>
      <c r="B39" s="223"/>
      <c r="C39" s="223"/>
      <c r="D39" s="223"/>
      <c r="E39" s="223"/>
      <c r="F39" s="223"/>
      <c r="G39" s="238"/>
      <c r="H39" s="223"/>
      <c r="I39" s="223"/>
      <c r="BA39" s="144"/>
      <c r="BB39" s="144"/>
      <c r="BC39" s="144"/>
      <c r="BD39" s="144"/>
      <c r="BE39" s="144"/>
    </row>
    <row r="40" spans="1:57" ht="13.5" thickBot="1"/>
    <row r="41" spans="1:57">
      <c r="A41" s="176" t="s">
        <v>81</v>
      </c>
      <c r="B41" s="177"/>
      <c r="C41" s="177"/>
      <c r="D41" s="239"/>
      <c r="E41" s="240" t="s">
        <v>82</v>
      </c>
      <c r="F41" s="241" t="s">
        <v>12</v>
      </c>
      <c r="G41" s="242" t="s">
        <v>83</v>
      </c>
      <c r="H41" s="243"/>
      <c r="I41" s="244" t="s">
        <v>82</v>
      </c>
    </row>
    <row r="42" spans="1:57">
      <c r="A42" s="168" t="s">
        <v>1108</v>
      </c>
      <c r="B42" s="159"/>
      <c r="C42" s="159"/>
      <c r="D42" s="245"/>
      <c r="E42" s="246"/>
      <c r="F42" s="247"/>
      <c r="G42" s="248">
        <v>0</v>
      </c>
      <c r="H42" s="249"/>
      <c r="I42" s="250">
        <f>E42+F42*G42/100</f>
        <v>0</v>
      </c>
      <c r="BA42" s="1">
        <v>2</v>
      </c>
    </row>
    <row r="43" spans="1:57">
      <c r="A43" s="168" t="s">
        <v>1109</v>
      </c>
      <c r="B43" s="159"/>
      <c r="C43" s="159"/>
      <c r="D43" s="245"/>
      <c r="E43" s="246"/>
      <c r="F43" s="247"/>
      <c r="G43" s="248">
        <v>0</v>
      </c>
      <c r="H43" s="249"/>
      <c r="I43" s="250">
        <f>E43+F43*G43/100</f>
        <v>0</v>
      </c>
      <c r="BA43" s="1">
        <v>2</v>
      </c>
    </row>
    <row r="44" spans="1:57">
      <c r="A44" s="168" t="s">
        <v>1110</v>
      </c>
      <c r="B44" s="159"/>
      <c r="C44" s="159"/>
      <c r="D44" s="245"/>
      <c r="E44" s="246"/>
      <c r="F44" s="247"/>
      <c r="G44" s="248">
        <v>0</v>
      </c>
      <c r="H44" s="249"/>
      <c r="I44" s="250">
        <f>E44+F44*G44/100</f>
        <v>0</v>
      </c>
      <c r="BA44" s="1">
        <v>2</v>
      </c>
    </row>
    <row r="45" spans="1:57">
      <c r="A45" s="168" t="s">
        <v>1111</v>
      </c>
      <c r="B45" s="159"/>
      <c r="C45" s="159"/>
      <c r="D45" s="245"/>
      <c r="E45" s="246"/>
      <c r="F45" s="247"/>
      <c r="G45" s="248">
        <v>0</v>
      </c>
      <c r="H45" s="249"/>
      <c r="I45" s="250">
        <f>E45+F45*G45/100</f>
        <v>0</v>
      </c>
      <c r="BA45" s="1">
        <v>2</v>
      </c>
    </row>
    <row r="46" spans="1:57" ht="13.5" thickBot="1">
      <c r="A46" s="251"/>
      <c r="B46" s="252" t="s">
        <v>84</v>
      </c>
      <c r="C46" s="253"/>
      <c r="D46" s="254"/>
      <c r="E46" s="255"/>
      <c r="F46" s="256"/>
      <c r="G46" s="256"/>
      <c r="H46" s="257">
        <f>SUM(I42:I45)</f>
        <v>0</v>
      </c>
      <c r="I46" s="258"/>
    </row>
    <row r="48" spans="1:57">
      <c r="B48" s="14"/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  <row r="70" spans="6:9">
      <c r="F70" s="259"/>
      <c r="G70" s="260"/>
      <c r="H70" s="260"/>
      <c r="I70" s="54"/>
    </row>
    <row r="71" spans="6:9">
      <c r="F71" s="259"/>
      <c r="G71" s="260"/>
      <c r="H71" s="260"/>
      <c r="I71" s="54"/>
    </row>
    <row r="72" spans="6:9">
      <c r="F72" s="259"/>
      <c r="G72" s="260"/>
      <c r="H72" s="260"/>
      <c r="I72" s="54"/>
    </row>
    <row r="73" spans="6:9">
      <c r="F73" s="259"/>
      <c r="G73" s="260"/>
      <c r="H73" s="260"/>
      <c r="I73" s="54"/>
    </row>
    <row r="74" spans="6:9">
      <c r="F74" s="259"/>
      <c r="G74" s="260"/>
      <c r="H74" s="260"/>
      <c r="I74" s="54"/>
    </row>
    <row r="75" spans="6:9">
      <c r="F75" s="259"/>
      <c r="G75" s="260"/>
      <c r="H75" s="260"/>
      <c r="I75" s="54"/>
    </row>
    <row r="76" spans="6:9">
      <c r="F76" s="259"/>
      <c r="G76" s="260"/>
      <c r="H76" s="260"/>
      <c r="I76" s="54"/>
    </row>
    <row r="77" spans="6:9">
      <c r="F77" s="259"/>
      <c r="G77" s="260"/>
      <c r="H77" s="260"/>
      <c r="I77" s="54"/>
    </row>
    <row r="78" spans="6:9">
      <c r="F78" s="259"/>
      <c r="G78" s="260"/>
      <c r="H78" s="260"/>
      <c r="I78" s="54"/>
    </row>
    <row r="79" spans="6:9">
      <c r="F79" s="259"/>
      <c r="G79" s="260"/>
      <c r="H79" s="260"/>
      <c r="I79" s="54"/>
    </row>
    <row r="80" spans="6:9">
      <c r="F80" s="259"/>
      <c r="G80" s="260"/>
      <c r="H80" s="260"/>
      <c r="I80" s="54"/>
    </row>
    <row r="81" spans="6:9">
      <c r="F81" s="259"/>
      <c r="G81" s="260"/>
      <c r="H81" s="260"/>
      <c r="I81" s="54"/>
    </row>
    <row r="82" spans="6:9">
      <c r="F82" s="259"/>
      <c r="G82" s="260"/>
      <c r="H82" s="260"/>
      <c r="I82" s="54"/>
    </row>
    <row r="83" spans="6:9">
      <c r="F83" s="259"/>
      <c r="G83" s="260"/>
      <c r="H83" s="260"/>
      <c r="I83" s="54"/>
    </row>
    <row r="84" spans="6:9">
      <c r="F84" s="259"/>
      <c r="G84" s="260"/>
      <c r="H84" s="260"/>
      <c r="I84" s="54"/>
    </row>
    <row r="85" spans="6:9">
      <c r="F85" s="259"/>
      <c r="G85" s="260"/>
      <c r="H85" s="260"/>
      <c r="I85" s="54"/>
    </row>
    <row r="86" spans="6:9">
      <c r="F86" s="259"/>
      <c r="G86" s="260"/>
      <c r="H86" s="260"/>
      <c r="I86" s="54"/>
    </row>
    <row r="87" spans="6:9">
      <c r="F87" s="259"/>
      <c r="G87" s="260"/>
      <c r="H87" s="260"/>
      <c r="I87" s="54"/>
    </row>
    <row r="88" spans="6:9">
      <c r="F88" s="259"/>
      <c r="G88" s="260"/>
      <c r="H88" s="260"/>
      <c r="I88" s="54"/>
    </row>
    <row r="89" spans="6:9">
      <c r="F89" s="259"/>
      <c r="G89" s="260"/>
      <c r="H89" s="260"/>
      <c r="I89" s="54"/>
    </row>
    <row r="90" spans="6:9">
      <c r="F90" s="259"/>
      <c r="G90" s="260"/>
      <c r="H90" s="260"/>
      <c r="I90" s="54"/>
    </row>
    <row r="91" spans="6:9">
      <c r="F91" s="259"/>
      <c r="G91" s="260"/>
      <c r="H91" s="260"/>
      <c r="I91" s="54"/>
    </row>
    <row r="92" spans="6:9">
      <c r="F92" s="259"/>
      <c r="G92" s="260"/>
      <c r="H92" s="260"/>
      <c r="I92" s="54"/>
    </row>
    <row r="93" spans="6:9">
      <c r="F93" s="259"/>
      <c r="G93" s="260"/>
      <c r="H93" s="260"/>
      <c r="I93" s="54"/>
    </row>
    <row r="94" spans="6:9">
      <c r="F94" s="259"/>
      <c r="G94" s="260"/>
      <c r="H94" s="260"/>
      <c r="I94" s="54"/>
    </row>
    <row r="95" spans="6:9">
      <c r="F95" s="259"/>
      <c r="G95" s="260"/>
      <c r="H95" s="260"/>
      <c r="I95" s="54"/>
    </row>
    <row r="96" spans="6:9">
      <c r="F96" s="259"/>
      <c r="G96" s="260"/>
      <c r="H96" s="260"/>
      <c r="I96" s="54"/>
    </row>
    <row r="97" spans="6:9">
      <c r="F97" s="259"/>
      <c r="G97" s="260"/>
      <c r="H97" s="260"/>
      <c r="I97" s="5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76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01-03 HD1205N1C Rek'!H1</f>
        <v>HD1205N1C</v>
      </c>
      <c r="G3" s="269"/>
    </row>
    <row r="4" spans="1:80" ht="13.5" thickBot="1">
      <c r="A4" s="270" t="s">
        <v>76</v>
      </c>
      <c r="B4" s="215"/>
      <c r="C4" s="216" t="s">
        <v>109</v>
      </c>
      <c r="D4" s="271"/>
      <c r="E4" s="272" t="str">
        <f>'SO 01-03 HD1205N1C Rek'!G2</f>
        <v>Novostavba šaten Popůvky - stavba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98</v>
      </c>
      <c r="C7" s="285" t="s">
        <v>99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 ht="22.5">
      <c r="A8" s="294">
        <v>1</v>
      </c>
      <c r="B8" s="295" t="s">
        <v>115</v>
      </c>
      <c r="C8" s="296" t="s">
        <v>116</v>
      </c>
      <c r="D8" s="297" t="s">
        <v>111</v>
      </c>
      <c r="E8" s="298">
        <v>27.071999999999999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>
        <v>-2.4</v>
      </c>
      <c r="K8" s="301">
        <f>E8*J8</f>
        <v>-64.972799999999992</v>
      </c>
      <c r="O8" s="293">
        <v>2</v>
      </c>
      <c r="AA8" s="262">
        <v>1</v>
      </c>
      <c r="AB8" s="262">
        <v>1</v>
      </c>
      <c r="AC8" s="262">
        <v>1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1</v>
      </c>
    </row>
    <row r="9" spans="1:80" ht="22.5">
      <c r="A9" s="302"/>
      <c r="B9" s="305"/>
      <c r="C9" s="306" t="s">
        <v>117</v>
      </c>
      <c r="D9" s="307"/>
      <c r="E9" s="308">
        <v>27.071999999999999</v>
      </c>
      <c r="F9" s="309"/>
      <c r="G9" s="310"/>
      <c r="H9" s="311"/>
      <c r="I9" s="303"/>
      <c r="J9" s="312"/>
      <c r="K9" s="303"/>
      <c r="M9" s="304" t="s">
        <v>117</v>
      </c>
      <c r="O9" s="293"/>
    </row>
    <row r="10" spans="1:80" ht="22.5">
      <c r="A10" s="294">
        <v>2</v>
      </c>
      <c r="B10" s="295" t="s">
        <v>118</v>
      </c>
      <c r="C10" s="296" t="s">
        <v>119</v>
      </c>
      <c r="D10" s="297" t="s">
        <v>111</v>
      </c>
      <c r="E10" s="298">
        <v>101.6215</v>
      </c>
      <c r="F10" s="298">
        <v>0</v>
      </c>
      <c r="G10" s="299">
        <f>E10*F10</f>
        <v>0</v>
      </c>
      <c r="H10" s="300">
        <v>0</v>
      </c>
      <c r="I10" s="301">
        <f>E10*H10</f>
        <v>0</v>
      </c>
      <c r="J10" s="300">
        <v>0</v>
      </c>
      <c r="K10" s="301">
        <f>E10*J10</f>
        <v>0</v>
      </c>
      <c r="O10" s="293">
        <v>2</v>
      </c>
      <c r="AA10" s="262">
        <v>1</v>
      </c>
      <c r="AB10" s="262">
        <v>1</v>
      </c>
      <c r="AC10" s="262">
        <v>1</v>
      </c>
      <c r="AZ10" s="262">
        <v>1</v>
      </c>
      <c r="BA10" s="262">
        <f>IF(AZ10=1,G10,0)</f>
        <v>0</v>
      </c>
      <c r="BB10" s="262">
        <f>IF(AZ10=2,G10,0)</f>
        <v>0</v>
      </c>
      <c r="BC10" s="262">
        <f>IF(AZ10=3,G10,0)</f>
        <v>0</v>
      </c>
      <c r="BD10" s="262">
        <f>IF(AZ10=4,G10,0)</f>
        <v>0</v>
      </c>
      <c r="BE10" s="262">
        <f>IF(AZ10=5,G10,0)</f>
        <v>0</v>
      </c>
      <c r="CA10" s="293">
        <v>1</v>
      </c>
      <c r="CB10" s="293">
        <v>1</v>
      </c>
    </row>
    <row r="11" spans="1:80">
      <c r="A11" s="302"/>
      <c r="B11" s="305"/>
      <c r="C11" s="306" t="s">
        <v>120</v>
      </c>
      <c r="D11" s="307"/>
      <c r="E11" s="308">
        <v>101.6215</v>
      </c>
      <c r="F11" s="309"/>
      <c r="G11" s="310"/>
      <c r="H11" s="311"/>
      <c r="I11" s="303"/>
      <c r="J11" s="312"/>
      <c r="K11" s="303"/>
      <c r="M11" s="333">
        <v>1016215</v>
      </c>
      <c r="O11" s="293"/>
    </row>
    <row r="12" spans="1:80" ht="22.5">
      <c r="A12" s="294">
        <v>3</v>
      </c>
      <c r="B12" s="295" t="s">
        <v>121</v>
      </c>
      <c r="C12" s="296" t="s">
        <v>122</v>
      </c>
      <c r="D12" s="297" t="s">
        <v>111</v>
      </c>
      <c r="E12" s="298">
        <v>16</v>
      </c>
      <c r="F12" s="298">
        <v>0</v>
      </c>
      <c r="G12" s="299">
        <f>E12*F12</f>
        <v>0</v>
      </c>
      <c r="H12" s="300">
        <v>0</v>
      </c>
      <c r="I12" s="301">
        <f>E12*H12</f>
        <v>0</v>
      </c>
      <c r="J12" s="300">
        <v>0</v>
      </c>
      <c r="K12" s="301">
        <f>E12*J12</f>
        <v>0</v>
      </c>
      <c r="O12" s="293">
        <v>2</v>
      </c>
      <c r="AA12" s="262">
        <v>1</v>
      </c>
      <c r="AB12" s="262">
        <v>1</v>
      </c>
      <c r="AC12" s="262">
        <v>1</v>
      </c>
      <c r="AZ12" s="262">
        <v>1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1</v>
      </c>
      <c r="CB12" s="293">
        <v>1</v>
      </c>
    </row>
    <row r="13" spans="1:80">
      <c r="A13" s="302"/>
      <c r="B13" s="305"/>
      <c r="C13" s="306" t="s">
        <v>123</v>
      </c>
      <c r="D13" s="307"/>
      <c r="E13" s="308">
        <v>16</v>
      </c>
      <c r="F13" s="309"/>
      <c r="G13" s="310"/>
      <c r="H13" s="311"/>
      <c r="I13" s="303"/>
      <c r="J13" s="312"/>
      <c r="K13" s="303"/>
      <c r="M13" s="304" t="s">
        <v>123</v>
      </c>
      <c r="O13" s="293"/>
    </row>
    <row r="14" spans="1:80">
      <c r="A14" s="294">
        <v>4</v>
      </c>
      <c r="B14" s="295" t="s">
        <v>124</v>
      </c>
      <c r="C14" s="296" t="s">
        <v>125</v>
      </c>
      <c r="D14" s="297" t="s">
        <v>111</v>
      </c>
      <c r="E14" s="298">
        <v>81.093400000000003</v>
      </c>
      <c r="F14" s="298">
        <v>0</v>
      </c>
      <c r="G14" s="299">
        <f>E14*F14</f>
        <v>0</v>
      </c>
      <c r="H14" s="300">
        <v>0</v>
      </c>
      <c r="I14" s="301">
        <f>E14*H14</f>
        <v>0</v>
      </c>
      <c r="J14" s="300">
        <v>0</v>
      </c>
      <c r="K14" s="301">
        <f>E14*J14</f>
        <v>0</v>
      </c>
      <c r="O14" s="293">
        <v>2</v>
      </c>
      <c r="AA14" s="262">
        <v>1</v>
      </c>
      <c r="AB14" s="262">
        <v>1</v>
      </c>
      <c r="AC14" s="262">
        <v>1</v>
      </c>
      <c r="AZ14" s="262">
        <v>1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1</v>
      </c>
      <c r="CB14" s="293">
        <v>1</v>
      </c>
    </row>
    <row r="15" spans="1:80">
      <c r="A15" s="302"/>
      <c r="B15" s="305"/>
      <c r="C15" s="306" t="s">
        <v>126</v>
      </c>
      <c r="D15" s="307"/>
      <c r="E15" s="308">
        <v>81.093400000000003</v>
      </c>
      <c r="F15" s="309"/>
      <c r="G15" s="310"/>
      <c r="H15" s="311"/>
      <c r="I15" s="303"/>
      <c r="J15" s="312"/>
      <c r="K15" s="303"/>
      <c r="M15" s="304" t="s">
        <v>126</v>
      </c>
      <c r="O15" s="293"/>
    </row>
    <row r="16" spans="1:80">
      <c r="A16" s="294">
        <v>5</v>
      </c>
      <c r="B16" s="295" t="s">
        <v>127</v>
      </c>
      <c r="C16" s="296" t="s">
        <v>128</v>
      </c>
      <c r="D16" s="297" t="s">
        <v>111</v>
      </c>
      <c r="E16" s="298">
        <v>182.7149</v>
      </c>
      <c r="F16" s="298">
        <v>0</v>
      </c>
      <c r="G16" s="299">
        <f>E16*F16</f>
        <v>0</v>
      </c>
      <c r="H16" s="300">
        <v>0</v>
      </c>
      <c r="I16" s="301">
        <f>E16*H16</f>
        <v>0</v>
      </c>
      <c r="J16" s="300">
        <v>0</v>
      </c>
      <c r="K16" s="301">
        <f>E16*J16</f>
        <v>0</v>
      </c>
      <c r="O16" s="293">
        <v>2</v>
      </c>
      <c r="AA16" s="262">
        <v>1</v>
      </c>
      <c r="AB16" s="262">
        <v>1</v>
      </c>
      <c r="AC16" s="262">
        <v>1</v>
      </c>
      <c r="AZ16" s="262">
        <v>1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1</v>
      </c>
      <c r="CB16" s="293">
        <v>1</v>
      </c>
    </row>
    <row r="17" spans="1:80">
      <c r="A17" s="302"/>
      <c r="B17" s="305"/>
      <c r="C17" s="306" t="s">
        <v>120</v>
      </c>
      <c r="D17" s="307"/>
      <c r="E17" s="308">
        <v>101.6215</v>
      </c>
      <c r="F17" s="309"/>
      <c r="G17" s="310"/>
      <c r="H17" s="311"/>
      <c r="I17" s="303"/>
      <c r="J17" s="312"/>
      <c r="K17" s="303"/>
      <c r="M17" s="333">
        <v>1016215</v>
      </c>
      <c r="O17" s="293"/>
    </row>
    <row r="18" spans="1:80">
      <c r="A18" s="302"/>
      <c r="B18" s="305"/>
      <c r="C18" s="306" t="s">
        <v>126</v>
      </c>
      <c r="D18" s="307"/>
      <c r="E18" s="308">
        <v>81.093400000000003</v>
      </c>
      <c r="F18" s="309"/>
      <c r="G18" s="310"/>
      <c r="H18" s="311"/>
      <c r="I18" s="303"/>
      <c r="J18" s="312"/>
      <c r="K18" s="303"/>
      <c r="M18" s="304" t="s">
        <v>126</v>
      </c>
      <c r="O18" s="293"/>
    </row>
    <row r="19" spans="1:80" ht="22.5">
      <c r="A19" s="294">
        <v>6</v>
      </c>
      <c r="B19" s="295" t="s">
        <v>129</v>
      </c>
      <c r="C19" s="296" t="s">
        <v>130</v>
      </c>
      <c r="D19" s="297" t="s">
        <v>111</v>
      </c>
      <c r="E19" s="298">
        <v>28.9665</v>
      </c>
      <c r="F19" s="298">
        <v>0</v>
      </c>
      <c r="G19" s="299">
        <f>E19*F19</f>
        <v>0</v>
      </c>
      <c r="H19" s="300">
        <v>0</v>
      </c>
      <c r="I19" s="301">
        <f>E19*H19</f>
        <v>0</v>
      </c>
      <c r="J19" s="300">
        <v>0</v>
      </c>
      <c r="K19" s="301">
        <f>E19*J19</f>
        <v>0</v>
      </c>
      <c r="O19" s="293">
        <v>2</v>
      </c>
      <c r="AA19" s="262">
        <v>1</v>
      </c>
      <c r="AB19" s="262">
        <v>1</v>
      </c>
      <c r="AC19" s="262">
        <v>1</v>
      </c>
      <c r="AZ19" s="262">
        <v>1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1</v>
      </c>
      <c r="CB19" s="293">
        <v>1</v>
      </c>
    </row>
    <row r="20" spans="1:80">
      <c r="A20" s="302"/>
      <c r="B20" s="305"/>
      <c r="C20" s="306" t="s">
        <v>131</v>
      </c>
      <c r="D20" s="307"/>
      <c r="E20" s="308">
        <v>28.9665</v>
      </c>
      <c r="F20" s="309"/>
      <c r="G20" s="310"/>
      <c r="H20" s="311"/>
      <c r="I20" s="303"/>
      <c r="J20" s="312"/>
      <c r="K20" s="303"/>
      <c r="M20" s="304" t="s">
        <v>131</v>
      </c>
      <c r="O20" s="293"/>
    </row>
    <row r="21" spans="1:80">
      <c r="A21" s="294">
        <v>7</v>
      </c>
      <c r="B21" s="295" t="s">
        <v>132</v>
      </c>
      <c r="C21" s="296" t="s">
        <v>133</v>
      </c>
      <c r="D21" s="297" t="s">
        <v>111</v>
      </c>
      <c r="E21" s="298">
        <v>153.7484</v>
      </c>
      <c r="F21" s="298">
        <v>0</v>
      </c>
      <c r="G21" s="299">
        <f>E21*F21</f>
        <v>0</v>
      </c>
      <c r="H21" s="300">
        <v>0</v>
      </c>
      <c r="I21" s="301">
        <f>E21*H21</f>
        <v>0</v>
      </c>
      <c r="J21" s="300">
        <v>0</v>
      </c>
      <c r="K21" s="301">
        <f>E21*J21</f>
        <v>0</v>
      </c>
      <c r="O21" s="293">
        <v>2</v>
      </c>
      <c r="AA21" s="262">
        <v>1</v>
      </c>
      <c r="AB21" s="262">
        <v>1</v>
      </c>
      <c r="AC21" s="262">
        <v>1</v>
      </c>
      <c r="AZ21" s="262">
        <v>1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1</v>
      </c>
      <c r="CB21" s="293">
        <v>1</v>
      </c>
    </row>
    <row r="22" spans="1:80">
      <c r="A22" s="302"/>
      <c r="B22" s="305"/>
      <c r="C22" s="306" t="s">
        <v>120</v>
      </c>
      <c r="D22" s="307"/>
      <c r="E22" s="308">
        <v>101.6215</v>
      </c>
      <c r="F22" s="309"/>
      <c r="G22" s="310"/>
      <c r="H22" s="311"/>
      <c r="I22" s="303"/>
      <c r="J22" s="312"/>
      <c r="K22" s="303"/>
      <c r="M22" s="333">
        <v>1016215</v>
      </c>
      <c r="O22" s="293"/>
    </row>
    <row r="23" spans="1:80">
      <c r="A23" s="302"/>
      <c r="B23" s="305"/>
      <c r="C23" s="306" t="s">
        <v>134</v>
      </c>
      <c r="D23" s="307"/>
      <c r="E23" s="308">
        <v>52.126899999999999</v>
      </c>
      <c r="F23" s="309"/>
      <c r="G23" s="310"/>
      <c r="H23" s="311"/>
      <c r="I23" s="303"/>
      <c r="J23" s="312"/>
      <c r="K23" s="303"/>
      <c r="M23" s="304" t="s">
        <v>134</v>
      </c>
      <c r="O23" s="293"/>
    </row>
    <row r="24" spans="1:80" ht="22.5">
      <c r="A24" s="294">
        <v>8</v>
      </c>
      <c r="B24" s="295" t="s">
        <v>135</v>
      </c>
      <c r="C24" s="296" t="s">
        <v>136</v>
      </c>
      <c r="D24" s="297" t="s">
        <v>111</v>
      </c>
      <c r="E24" s="298">
        <v>153.7484</v>
      </c>
      <c r="F24" s="298">
        <v>0</v>
      </c>
      <c r="G24" s="299">
        <f>E24*F24</f>
        <v>0</v>
      </c>
      <c r="H24" s="300">
        <v>0</v>
      </c>
      <c r="I24" s="301">
        <f>E24*H24</f>
        <v>0</v>
      </c>
      <c r="J24" s="300">
        <v>0</v>
      </c>
      <c r="K24" s="301">
        <f>E24*J24</f>
        <v>0</v>
      </c>
      <c r="O24" s="293">
        <v>2</v>
      </c>
      <c r="AA24" s="262">
        <v>1</v>
      </c>
      <c r="AB24" s="262">
        <v>10</v>
      </c>
      <c r="AC24" s="262">
        <v>10</v>
      </c>
      <c r="AZ24" s="262">
        <v>1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1</v>
      </c>
      <c r="CB24" s="293">
        <v>10</v>
      </c>
    </row>
    <row r="25" spans="1:80" ht="22.5">
      <c r="A25" s="294">
        <v>9</v>
      </c>
      <c r="B25" s="295" t="s">
        <v>137</v>
      </c>
      <c r="C25" s="296" t="s">
        <v>138</v>
      </c>
      <c r="D25" s="297" t="s">
        <v>111</v>
      </c>
      <c r="E25" s="298">
        <v>211.6814</v>
      </c>
      <c r="F25" s="298">
        <v>0</v>
      </c>
      <c r="G25" s="299">
        <f>E25*F25</f>
        <v>0</v>
      </c>
      <c r="H25" s="300">
        <v>0</v>
      </c>
      <c r="I25" s="301">
        <f>E25*H25</f>
        <v>0</v>
      </c>
      <c r="J25" s="300">
        <v>0</v>
      </c>
      <c r="K25" s="301">
        <f>E25*J25</f>
        <v>0</v>
      </c>
      <c r="O25" s="293">
        <v>2</v>
      </c>
      <c r="AA25" s="262">
        <v>1</v>
      </c>
      <c r="AB25" s="262">
        <v>1</v>
      </c>
      <c r="AC25" s="262">
        <v>1</v>
      </c>
      <c r="AZ25" s="262">
        <v>1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1</v>
      </c>
      <c r="CB25" s="293">
        <v>1</v>
      </c>
    </row>
    <row r="26" spans="1:80" ht="22.5">
      <c r="A26" s="302"/>
      <c r="B26" s="305"/>
      <c r="C26" s="306" t="s">
        <v>139</v>
      </c>
      <c r="D26" s="307"/>
      <c r="E26" s="308">
        <v>182.7149</v>
      </c>
      <c r="F26" s="309"/>
      <c r="G26" s="310"/>
      <c r="H26" s="311"/>
      <c r="I26" s="303"/>
      <c r="J26" s="312"/>
      <c r="K26" s="303"/>
      <c r="M26" s="304" t="s">
        <v>139</v>
      </c>
      <c r="O26" s="293"/>
    </row>
    <row r="27" spans="1:80">
      <c r="A27" s="302"/>
      <c r="B27" s="305"/>
      <c r="C27" s="306" t="s">
        <v>140</v>
      </c>
      <c r="D27" s="307"/>
      <c r="E27" s="308">
        <v>28.9665</v>
      </c>
      <c r="F27" s="309"/>
      <c r="G27" s="310"/>
      <c r="H27" s="311"/>
      <c r="I27" s="303"/>
      <c r="J27" s="312"/>
      <c r="K27" s="303"/>
      <c r="M27" s="304" t="s">
        <v>140</v>
      </c>
      <c r="O27" s="293"/>
    </row>
    <row r="28" spans="1:80" ht="22.5">
      <c r="A28" s="294">
        <v>10</v>
      </c>
      <c r="B28" s="295" t="s">
        <v>141</v>
      </c>
      <c r="C28" s="296" t="s">
        <v>142</v>
      </c>
      <c r="D28" s="297" t="s">
        <v>111</v>
      </c>
      <c r="E28" s="298">
        <v>28.9665</v>
      </c>
      <c r="F28" s="298">
        <v>0</v>
      </c>
      <c r="G28" s="299">
        <f>E28*F28</f>
        <v>0</v>
      </c>
      <c r="H28" s="300">
        <v>0</v>
      </c>
      <c r="I28" s="301">
        <f>E28*H28</f>
        <v>0</v>
      </c>
      <c r="J28" s="300">
        <v>0</v>
      </c>
      <c r="K28" s="301">
        <f>E28*J28</f>
        <v>0</v>
      </c>
      <c r="O28" s="293">
        <v>2</v>
      </c>
      <c r="AA28" s="262">
        <v>1</v>
      </c>
      <c r="AB28" s="262">
        <v>1</v>
      </c>
      <c r="AC28" s="262">
        <v>1</v>
      </c>
      <c r="AZ28" s="262">
        <v>1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1</v>
      </c>
      <c r="CB28" s="293">
        <v>1</v>
      </c>
    </row>
    <row r="29" spans="1:80">
      <c r="A29" s="302"/>
      <c r="B29" s="305"/>
      <c r="C29" s="306" t="s">
        <v>131</v>
      </c>
      <c r="D29" s="307"/>
      <c r="E29" s="308">
        <v>28.9665</v>
      </c>
      <c r="F29" s="309"/>
      <c r="G29" s="310"/>
      <c r="H29" s="311"/>
      <c r="I29" s="303"/>
      <c r="J29" s="312"/>
      <c r="K29" s="303"/>
      <c r="M29" s="304" t="s">
        <v>131</v>
      </c>
      <c r="O29" s="293"/>
    </row>
    <row r="30" spans="1:80">
      <c r="A30" s="294">
        <v>11</v>
      </c>
      <c r="B30" s="295" t="s">
        <v>143</v>
      </c>
      <c r="C30" s="296" t="s">
        <v>144</v>
      </c>
      <c r="D30" s="297" t="s">
        <v>111</v>
      </c>
      <c r="E30" s="298">
        <v>19.311</v>
      </c>
      <c r="F30" s="298">
        <v>0</v>
      </c>
      <c r="G30" s="299">
        <f>E30*F30</f>
        <v>0</v>
      </c>
      <c r="H30" s="300">
        <v>0</v>
      </c>
      <c r="I30" s="301">
        <f>E30*H30</f>
        <v>0</v>
      </c>
      <c r="J30" s="300">
        <v>0</v>
      </c>
      <c r="K30" s="301">
        <f>E30*J30</f>
        <v>0</v>
      </c>
      <c r="O30" s="293">
        <v>2</v>
      </c>
      <c r="AA30" s="262">
        <v>1</v>
      </c>
      <c r="AB30" s="262">
        <v>1</v>
      </c>
      <c r="AC30" s="262">
        <v>1</v>
      </c>
      <c r="AZ30" s="262">
        <v>1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1</v>
      </c>
      <c r="CB30" s="293">
        <v>1</v>
      </c>
    </row>
    <row r="31" spans="1:80">
      <c r="A31" s="302"/>
      <c r="B31" s="305"/>
      <c r="C31" s="306" t="s">
        <v>145</v>
      </c>
      <c r="D31" s="307"/>
      <c r="E31" s="308">
        <v>19.311</v>
      </c>
      <c r="F31" s="309"/>
      <c r="G31" s="310"/>
      <c r="H31" s="311"/>
      <c r="I31" s="303"/>
      <c r="J31" s="312"/>
      <c r="K31" s="303"/>
      <c r="M31" s="333">
        <v>19311</v>
      </c>
      <c r="O31" s="293"/>
    </row>
    <row r="32" spans="1:80" ht="22.5">
      <c r="A32" s="294">
        <v>12</v>
      </c>
      <c r="B32" s="295" t="s">
        <v>146</v>
      </c>
      <c r="C32" s="296" t="s">
        <v>147</v>
      </c>
      <c r="D32" s="297" t="s">
        <v>148</v>
      </c>
      <c r="E32" s="298">
        <v>233</v>
      </c>
      <c r="F32" s="298">
        <v>0</v>
      </c>
      <c r="G32" s="299">
        <f>E32*F32</f>
        <v>0</v>
      </c>
      <c r="H32" s="300">
        <v>0</v>
      </c>
      <c r="I32" s="301">
        <f>E32*H32</f>
        <v>0</v>
      </c>
      <c r="J32" s="300">
        <v>0</v>
      </c>
      <c r="K32" s="301">
        <f>E32*J32</f>
        <v>0</v>
      </c>
      <c r="O32" s="293">
        <v>2</v>
      </c>
      <c r="AA32" s="262">
        <v>1</v>
      </c>
      <c r="AB32" s="262">
        <v>1</v>
      </c>
      <c r="AC32" s="262">
        <v>1</v>
      </c>
      <c r="AZ32" s="262">
        <v>1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1</v>
      </c>
      <c r="CB32" s="293">
        <v>1</v>
      </c>
    </row>
    <row r="33" spans="1:80" ht="22.5">
      <c r="A33" s="294">
        <v>13</v>
      </c>
      <c r="B33" s="295" t="s">
        <v>149</v>
      </c>
      <c r="C33" s="296" t="s">
        <v>150</v>
      </c>
      <c r="D33" s="297" t="s">
        <v>151</v>
      </c>
      <c r="E33" s="298">
        <v>307.49680000000001</v>
      </c>
      <c r="F33" s="298">
        <v>0</v>
      </c>
      <c r="G33" s="299">
        <f>E33*F33</f>
        <v>0</v>
      </c>
      <c r="H33" s="300">
        <v>0</v>
      </c>
      <c r="I33" s="301">
        <f>E33*H33</f>
        <v>0</v>
      </c>
      <c r="J33" s="300">
        <v>0</v>
      </c>
      <c r="K33" s="301">
        <f>E33*J33</f>
        <v>0</v>
      </c>
      <c r="O33" s="293">
        <v>2</v>
      </c>
      <c r="AA33" s="262">
        <v>1</v>
      </c>
      <c r="AB33" s="262">
        <v>1</v>
      </c>
      <c r="AC33" s="262">
        <v>1</v>
      </c>
      <c r="AZ33" s="262">
        <v>1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1</v>
      </c>
      <c r="CB33" s="293">
        <v>1</v>
      </c>
    </row>
    <row r="34" spans="1:80">
      <c r="A34" s="302"/>
      <c r="B34" s="305"/>
      <c r="C34" s="306" t="s">
        <v>152</v>
      </c>
      <c r="D34" s="307"/>
      <c r="E34" s="308">
        <v>307.49680000000001</v>
      </c>
      <c r="F34" s="309"/>
      <c r="G34" s="310"/>
      <c r="H34" s="311"/>
      <c r="I34" s="303"/>
      <c r="J34" s="312"/>
      <c r="K34" s="303"/>
      <c r="M34" s="304" t="s">
        <v>152</v>
      </c>
      <c r="O34" s="293"/>
    </row>
    <row r="35" spans="1:80">
      <c r="A35" s="313"/>
      <c r="B35" s="314" t="s">
        <v>101</v>
      </c>
      <c r="C35" s="315" t="s">
        <v>114</v>
      </c>
      <c r="D35" s="316"/>
      <c r="E35" s="317"/>
      <c r="F35" s="318"/>
      <c r="G35" s="319">
        <f>SUM(G7:G34)</f>
        <v>0</v>
      </c>
      <c r="H35" s="320"/>
      <c r="I35" s="321">
        <f>SUM(I7:I34)</f>
        <v>0</v>
      </c>
      <c r="J35" s="320"/>
      <c r="K35" s="321">
        <f>SUM(K7:K34)</f>
        <v>-64.972799999999992</v>
      </c>
      <c r="O35" s="293">
        <v>4</v>
      </c>
      <c r="BA35" s="322">
        <f>SUM(BA7:BA34)</f>
        <v>0</v>
      </c>
      <c r="BB35" s="322">
        <f>SUM(BB7:BB34)</f>
        <v>0</v>
      </c>
      <c r="BC35" s="322">
        <f>SUM(BC7:BC34)</f>
        <v>0</v>
      </c>
      <c r="BD35" s="322">
        <f>SUM(BD7:BD34)</f>
        <v>0</v>
      </c>
      <c r="BE35" s="322">
        <f>SUM(BE7:BE34)</f>
        <v>0</v>
      </c>
    </row>
    <row r="36" spans="1:80">
      <c r="A36" s="283" t="s">
        <v>97</v>
      </c>
      <c r="B36" s="284" t="s">
        <v>153</v>
      </c>
      <c r="C36" s="285" t="s">
        <v>154</v>
      </c>
      <c r="D36" s="286"/>
      <c r="E36" s="287"/>
      <c r="F36" s="287"/>
      <c r="G36" s="288"/>
      <c r="H36" s="289"/>
      <c r="I36" s="290"/>
      <c r="J36" s="291"/>
      <c r="K36" s="292"/>
      <c r="O36" s="293">
        <v>1</v>
      </c>
    </row>
    <row r="37" spans="1:80" ht="22.5">
      <c r="A37" s="294">
        <v>14</v>
      </c>
      <c r="B37" s="295" t="s">
        <v>156</v>
      </c>
      <c r="C37" s="296" t="s">
        <v>157</v>
      </c>
      <c r="D37" s="297" t="s">
        <v>158</v>
      </c>
      <c r="E37" s="298">
        <v>1</v>
      </c>
      <c r="F37" s="298">
        <v>0</v>
      </c>
      <c r="G37" s="299">
        <f>E37*F37</f>
        <v>0</v>
      </c>
      <c r="H37" s="300">
        <v>0</v>
      </c>
      <c r="I37" s="301">
        <f>E37*H37</f>
        <v>0</v>
      </c>
      <c r="J37" s="300">
        <v>0</v>
      </c>
      <c r="K37" s="301">
        <f>E37*J37</f>
        <v>0</v>
      </c>
      <c r="O37" s="293">
        <v>2</v>
      </c>
      <c r="AA37" s="262">
        <v>1</v>
      </c>
      <c r="AB37" s="262">
        <v>1</v>
      </c>
      <c r="AC37" s="262">
        <v>1</v>
      </c>
      <c r="AZ37" s="262">
        <v>1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1</v>
      </c>
      <c r="CB37" s="293">
        <v>1</v>
      </c>
    </row>
    <row r="38" spans="1:80" ht="22.5">
      <c r="A38" s="294">
        <v>15</v>
      </c>
      <c r="B38" s="295" t="s">
        <v>159</v>
      </c>
      <c r="C38" s="296" t="s">
        <v>160</v>
      </c>
      <c r="D38" s="297" t="s">
        <v>161</v>
      </c>
      <c r="E38" s="298">
        <v>1</v>
      </c>
      <c r="F38" s="298">
        <v>0</v>
      </c>
      <c r="G38" s="299">
        <f>E38*F38</f>
        <v>0</v>
      </c>
      <c r="H38" s="300">
        <v>0</v>
      </c>
      <c r="I38" s="301">
        <f>E38*H38</f>
        <v>0</v>
      </c>
      <c r="J38" s="300">
        <v>0</v>
      </c>
      <c r="K38" s="301">
        <f>E38*J38</f>
        <v>0</v>
      </c>
      <c r="O38" s="293">
        <v>2</v>
      </c>
      <c r="AA38" s="262">
        <v>1</v>
      </c>
      <c r="AB38" s="262">
        <v>1</v>
      </c>
      <c r="AC38" s="262">
        <v>1</v>
      </c>
      <c r="AZ38" s="262">
        <v>1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1</v>
      </c>
      <c r="CB38" s="293">
        <v>1</v>
      </c>
    </row>
    <row r="39" spans="1:80">
      <c r="A39" s="294">
        <v>16</v>
      </c>
      <c r="B39" s="295" t="s">
        <v>162</v>
      </c>
      <c r="C39" s="296" t="s">
        <v>163</v>
      </c>
      <c r="D39" s="297" t="s">
        <v>164</v>
      </c>
      <c r="E39" s="298">
        <v>150</v>
      </c>
      <c r="F39" s="298">
        <v>0</v>
      </c>
      <c r="G39" s="299">
        <f>E39*F39</f>
        <v>0</v>
      </c>
      <c r="H39" s="300">
        <v>0</v>
      </c>
      <c r="I39" s="301">
        <f>E39*H39</f>
        <v>0</v>
      </c>
      <c r="J39" s="300"/>
      <c r="K39" s="301">
        <f>E39*J39</f>
        <v>0</v>
      </c>
      <c r="O39" s="293">
        <v>2</v>
      </c>
      <c r="AA39" s="262">
        <v>10</v>
      </c>
      <c r="AB39" s="262">
        <v>0</v>
      </c>
      <c r="AC39" s="262">
        <v>8</v>
      </c>
      <c r="AZ39" s="262">
        <v>5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10</v>
      </c>
      <c r="CB39" s="293">
        <v>0</v>
      </c>
    </row>
    <row r="40" spans="1:80">
      <c r="A40" s="313"/>
      <c r="B40" s="314" t="s">
        <v>101</v>
      </c>
      <c r="C40" s="315" t="s">
        <v>155</v>
      </c>
      <c r="D40" s="316"/>
      <c r="E40" s="317"/>
      <c r="F40" s="318"/>
      <c r="G40" s="319">
        <f>SUM(G36:G39)</f>
        <v>0</v>
      </c>
      <c r="H40" s="320"/>
      <c r="I40" s="321">
        <f>SUM(I36:I39)</f>
        <v>0</v>
      </c>
      <c r="J40" s="320"/>
      <c r="K40" s="321">
        <f>SUM(K36:K39)</f>
        <v>0</v>
      </c>
      <c r="O40" s="293">
        <v>4</v>
      </c>
      <c r="BA40" s="322">
        <f>SUM(BA36:BA39)</f>
        <v>0</v>
      </c>
      <c r="BB40" s="322">
        <f>SUM(BB36:BB39)</f>
        <v>0</v>
      </c>
      <c r="BC40" s="322">
        <f>SUM(BC36:BC39)</f>
        <v>0</v>
      </c>
      <c r="BD40" s="322">
        <f>SUM(BD36:BD39)</f>
        <v>0</v>
      </c>
      <c r="BE40" s="322">
        <f>SUM(BE36:BE39)</f>
        <v>0</v>
      </c>
    </row>
    <row r="41" spans="1:80">
      <c r="A41" s="283" t="s">
        <v>97</v>
      </c>
      <c r="B41" s="284" t="s">
        <v>165</v>
      </c>
      <c r="C41" s="285" t="s">
        <v>166</v>
      </c>
      <c r="D41" s="286"/>
      <c r="E41" s="287"/>
      <c r="F41" s="287"/>
      <c r="G41" s="288"/>
      <c r="H41" s="289"/>
      <c r="I41" s="290"/>
      <c r="J41" s="291"/>
      <c r="K41" s="292"/>
      <c r="O41" s="293">
        <v>1</v>
      </c>
    </row>
    <row r="42" spans="1:80" ht="22.5">
      <c r="A42" s="294">
        <v>17</v>
      </c>
      <c r="B42" s="295" t="s">
        <v>168</v>
      </c>
      <c r="C42" s="296" t="s">
        <v>169</v>
      </c>
      <c r="D42" s="297" t="s">
        <v>148</v>
      </c>
      <c r="E42" s="298">
        <v>236.75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>
        <v>0</v>
      </c>
      <c r="K42" s="301">
        <f>E42*J42</f>
        <v>0</v>
      </c>
      <c r="O42" s="293">
        <v>2</v>
      </c>
      <c r="AA42" s="262">
        <v>1</v>
      </c>
      <c r="AB42" s="262">
        <v>1</v>
      </c>
      <c r="AC42" s="262">
        <v>1</v>
      </c>
      <c r="AZ42" s="262">
        <v>1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1</v>
      </c>
      <c r="CB42" s="293">
        <v>1</v>
      </c>
    </row>
    <row r="43" spans="1:80">
      <c r="A43" s="302"/>
      <c r="B43" s="305"/>
      <c r="C43" s="306" t="s">
        <v>170</v>
      </c>
      <c r="D43" s="307"/>
      <c r="E43" s="308">
        <v>236.75</v>
      </c>
      <c r="F43" s="309"/>
      <c r="G43" s="310"/>
      <c r="H43" s="311"/>
      <c r="I43" s="303"/>
      <c r="J43" s="312"/>
      <c r="K43" s="303"/>
      <c r="M43" s="304" t="s">
        <v>170</v>
      </c>
      <c r="O43" s="293"/>
    </row>
    <row r="44" spans="1:80">
      <c r="A44" s="294">
        <v>18</v>
      </c>
      <c r="B44" s="295" t="s">
        <v>171</v>
      </c>
      <c r="C44" s="296" t="s">
        <v>172</v>
      </c>
      <c r="D44" s="297" t="s">
        <v>111</v>
      </c>
      <c r="E44" s="298">
        <v>30.558499999999999</v>
      </c>
      <c r="F44" s="298">
        <v>0</v>
      </c>
      <c r="G44" s="299">
        <f>E44*F44</f>
        <v>0</v>
      </c>
      <c r="H44" s="300">
        <v>1.7816399999999999</v>
      </c>
      <c r="I44" s="301">
        <f>E44*H44</f>
        <v>54.444245939999995</v>
      </c>
      <c r="J44" s="300">
        <v>0</v>
      </c>
      <c r="K44" s="301">
        <f>E44*J44</f>
        <v>0</v>
      </c>
      <c r="O44" s="293">
        <v>2</v>
      </c>
      <c r="AA44" s="262">
        <v>1</v>
      </c>
      <c r="AB44" s="262">
        <v>0</v>
      </c>
      <c r="AC44" s="262">
        <v>0</v>
      </c>
      <c r="AZ44" s="262">
        <v>1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1</v>
      </c>
      <c r="CB44" s="293">
        <v>0</v>
      </c>
    </row>
    <row r="45" spans="1:80">
      <c r="A45" s="302"/>
      <c r="B45" s="305"/>
      <c r="C45" s="306" t="s">
        <v>173</v>
      </c>
      <c r="D45" s="307"/>
      <c r="E45" s="308">
        <v>30.558499999999999</v>
      </c>
      <c r="F45" s="309"/>
      <c r="G45" s="310"/>
      <c r="H45" s="311"/>
      <c r="I45" s="303"/>
      <c r="J45" s="312"/>
      <c r="K45" s="303"/>
      <c r="M45" s="304" t="s">
        <v>173</v>
      </c>
      <c r="O45" s="293"/>
    </row>
    <row r="46" spans="1:80">
      <c r="A46" s="294">
        <v>19</v>
      </c>
      <c r="B46" s="295" t="s">
        <v>174</v>
      </c>
      <c r="C46" s="296" t="s">
        <v>175</v>
      </c>
      <c r="D46" s="297" t="s">
        <v>111</v>
      </c>
      <c r="E46" s="298">
        <v>19.6875</v>
      </c>
      <c r="F46" s="298">
        <v>0</v>
      </c>
      <c r="G46" s="299">
        <f>E46*F46</f>
        <v>0</v>
      </c>
      <c r="H46" s="300">
        <v>2.5249999999999999</v>
      </c>
      <c r="I46" s="301">
        <f>E46*H46</f>
        <v>49.7109375</v>
      </c>
      <c r="J46" s="300">
        <v>0</v>
      </c>
      <c r="K46" s="301">
        <f>E46*J46</f>
        <v>0</v>
      </c>
      <c r="O46" s="293">
        <v>2</v>
      </c>
      <c r="AA46" s="262">
        <v>1</v>
      </c>
      <c r="AB46" s="262">
        <v>1</v>
      </c>
      <c r="AC46" s="262">
        <v>1</v>
      </c>
      <c r="AZ46" s="262">
        <v>1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1</v>
      </c>
      <c r="CB46" s="293">
        <v>1</v>
      </c>
    </row>
    <row r="47" spans="1:80">
      <c r="A47" s="302"/>
      <c r="B47" s="305"/>
      <c r="C47" s="306" t="s">
        <v>176</v>
      </c>
      <c r="D47" s="307"/>
      <c r="E47" s="308">
        <v>19.6875</v>
      </c>
      <c r="F47" s="309"/>
      <c r="G47" s="310"/>
      <c r="H47" s="311"/>
      <c r="I47" s="303"/>
      <c r="J47" s="312"/>
      <c r="K47" s="303"/>
      <c r="M47" s="304" t="s">
        <v>176</v>
      </c>
      <c r="O47" s="293"/>
    </row>
    <row r="48" spans="1:80" ht="22.5">
      <c r="A48" s="294">
        <v>20</v>
      </c>
      <c r="B48" s="295" t="s">
        <v>177</v>
      </c>
      <c r="C48" s="296" t="s">
        <v>178</v>
      </c>
      <c r="D48" s="297" t="s">
        <v>148</v>
      </c>
      <c r="E48" s="298">
        <v>22</v>
      </c>
      <c r="F48" s="298">
        <v>0</v>
      </c>
      <c r="G48" s="299">
        <f>E48*F48</f>
        <v>0</v>
      </c>
      <c r="H48" s="300">
        <v>3.6400000000000002E-2</v>
      </c>
      <c r="I48" s="301">
        <f>E48*H48</f>
        <v>0.80080000000000007</v>
      </c>
      <c r="J48" s="300">
        <v>0</v>
      </c>
      <c r="K48" s="301">
        <f>E48*J48</f>
        <v>0</v>
      </c>
      <c r="O48" s="293">
        <v>2</v>
      </c>
      <c r="AA48" s="262">
        <v>1</v>
      </c>
      <c r="AB48" s="262">
        <v>1</v>
      </c>
      <c r="AC48" s="262">
        <v>1</v>
      </c>
      <c r="AZ48" s="262">
        <v>1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1</v>
      </c>
      <c r="CB48" s="293">
        <v>1</v>
      </c>
    </row>
    <row r="49" spans="1:80">
      <c r="A49" s="302"/>
      <c r="B49" s="305"/>
      <c r="C49" s="306" t="s">
        <v>179</v>
      </c>
      <c r="D49" s="307"/>
      <c r="E49" s="308">
        <v>22</v>
      </c>
      <c r="F49" s="309"/>
      <c r="G49" s="310"/>
      <c r="H49" s="311"/>
      <c r="I49" s="303"/>
      <c r="J49" s="312"/>
      <c r="K49" s="303"/>
      <c r="M49" s="304" t="s">
        <v>179</v>
      </c>
      <c r="O49" s="293"/>
    </row>
    <row r="50" spans="1:80">
      <c r="A50" s="294">
        <v>21</v>
      </c>
      <c r="B50" s="295" t="s">
        <v>180</v>
      </c>
      <c r="C50" s="296" t="s">
        <v>181</v>
      </c>
      <c r="D50" s="297" t="s">
        <v>148</v>
      </c>
      <c r="E50" s="298">
        <v>22</v>
      </c>
      <c r="F50" s="298">
        <v>0</v>
      </c>
      <c r="G50" s="299">
        <f>E50*F50</f>
        <v>0</v>
      </c>
      <c r="H50" s="300">
        <v>0</v>
      </c>
      <c r="I50" s="301">
        <f>E50*H50</f>
        <v>0</v>
      </c>
      <c r="J50" s="300">
        <v>-3.9199999999999999E-2</v>
      </c>
      <c r="K50" s="301">
        <f>E50*J50</f>
        <v>-0.86239999999999994</v>
      </c>
      <c r="O50" s="293">
        <v>2</v>
      </c>
      <c r="AA50" s="262">
        <v>1</v>
      </c>
      <c r="AB50" s="262">
        <v>0</v>
      </c>
      <c r="AC50" s="262">
        <v>0</v>
      </c>
      <c r="AZ50" s="262">
        <v>1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1</v>
      </c>
      <c r="CB50" s="293">
        <v>0</v>
      </c>
    </row>
    <row r="51" spans="1:80">
      <c r="A51" s="294">
        <v>22</v>
      </c>
      <c r="B51" s="295" t="s">
        <v>182</v>
      </c>
      <c r="C51" s="296" t="s">
        <v>183</v>
      </c>
      <c r="D51" s="297" t="s">
        <v>151</v>
      </c>
      <c r="E51" s="298">
        <v>1.2040999999999999</v>
      </c>
      <c r="F51" s="298">
        <v>0</v>
      </c>
      <c r="G51" s="299">
        <f>E51*F51</f>
        <v>0</v>
      </c>
      <c r="H51" s="300">
        <v>1.0570200000000001</v>
      </c>
      <c r="I51" s="301">
        <f>E51*H51</f>
        <v>1.272757782</v>
      </c>
      <c r="J51" s="300">
        <v>0</v>
      </c>
      <c r="K51" s="301">
        <f>E51*J51</f>
        <v>0</v>
      </c>
      <c r="O51" s="293">
        <v>2</v>
      </c>
      <c r="AA51" s="262">
        <v>1</v>
      </c>
      <c r="AB51" s="262">
        <v>1</v>
      </c>
      <c r="AC51" s="262">
        <v>1</v>
      </c>
      <c r="AZ51" s="262">
        <v>1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1</v>
      </c>
      <c r="CB51" s="293">
        <v>1</v>
      </c>
    </row>
    <row r="52" spans="1:80" ht="22.5">
      <c r="A52" s="302"/>
      <c r="B52" s="305"/>
      <c r="C52" s="306" t="s">
        <v>184</v>
      </c>
      <c r="D52" s="307"/>
      <c r="E52" s="308">
        <v>1.0725</v>
      </c>
      <c r="F52" s="309"/>
      <c r="G52" s="310"/>
      <c r="H52" s="311"/>
      <c r="I52" s="303"/>
      <c r="J52" s="312"/>
      <c r="K52" s="303"/>
      <c r="M52" s="304" t="s">
        <v>184</v>
      </c>
      <c r="O52" s="293"/>
    </row>
    <row r="53" spans="1:80">
      <c r="A53" s="302"/>
      <c r="B53" s="305"/>
      <c r="C53" s="306" t="s">
        <v>185</v>
      </c>
      <c r="D53" s="307"/>
      <c r="E53" s="308">
        <v>0.13159999999999999</v>
      </c>
      <c r="F53" s="309"/>
      <c r="G53" s="310"/>
      <c r="H53" s="311"/>
      <c r="I53" s="303"/>
      <c r="J53" s="312"/>
      <c r="K53" s="303"/>
      <c r="M53" s="304" t="s">
        <v>185</v>
      </c>
      <c r="O53" s="293"/>
    </row>
    <row r="54" spans="1:80" ht="22.5">
      <c r="A54" s="294">
        <v>23</v>
      </c>
      <c r="B54" s="295" t="s">
        <v>186</v>
      </c>
      <c r="C54" s="296" t="s">
        <v>187</v>
      </c>
      <c r="D54" s="297" t="s">
        <v>148</v>
      </c>
      <c r="E54" s="298">
        <v>57.225000000000001</v>
      </c>
      <c r="F54" s="298">
        <v>0</v>
      </c>
      <c r="G54" s="299">
        <f>E54*F54</f>
        <v>0</v>
      </c>
      <c r="H54" s="300">
        <v>0.74</v>
      </c>
      <c r="I54" s="301">
        <f>E54*H54</f>
        <v>42.346499999999999</v>
      </c>
      <c r="J54" s="300">
        <v>0</v>
      </c>
      <c r="K54" s="301">
        <f>E54*J54</f>
        <v>0</v>
      </c>
      <c r="O54" s="293">
        <v>2</v>
      </c>
      <c r="AA54" s="262">
        <v>1</v>
      </c>
      <c r="AB54" s="262">
        <v>0</v>
      </c>
      <c r="AC54" s="262">
        <v>0</v>
      </c>
      <c r="AZ54" s="262">
        <v>1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1</v>
      </c>
      <c r="CB54" s="293">
        <v>0</v>
      </c>
    </row>
    <row r="55" spans="1:80">
      <c r="A55" s="302"/>
      <c r="B55" s="305"/>
      <c r="C55" s="306" t="s">
        <v>188</v>
      </c>
      <c r="D55" s="307"/>
      <c r="E55" s="308">
        <v>57.225000000000001</v>
      </c>
      <c r="F55" s="309"/>
      <c r="G55" s="310"/>
      <c r="H55" s="311"/>
      <c r="I55" s="303"/>
      <c r="J55" s="312"/>
      <c r="K55" s="303"/>
      <c r="M55" s="333">
        <v>57225</v>
      </c>
      <c r="O55" s="293"/>
    </row>
    <row r="56" spans="1:80" ht="22.5">
      <c r="A56" s="294">
        <v>24</v>
      </c>
      <c r="B56" s="295" t="s">
        <v>189</v>
      </c>
      <c r="C56" s="296" t="s">
        <v>190</v>
      </c>
      <c r="D56" s="297" t="s">
        <v>111</v>
      </c>
      <c r="E56" s="298">
        <v>26.116700000000002</v>
      </c>
      <c r="F56" s="298">
        <v>0</v>
      </c>
      <c r="G56" s="299">
        <f>E56*F56</f>
        <v>0</v>
      </c>
      <c r="H56" s="300">
        <v>2.5249999999999999</v>
      </c>
      <c r="I56" s="301">
        <f>E56*H56</f>
        <v>65.944667500000008</v>
      </c>
      <c r="J56" s="300">
        <v>0</v>
      </c>
      <c r="K56" s="301">
        <f>E56*J56</f>
        <v>0</v>
      </c>
      <c r="O56" s="293">
        <v>2</v>
      </c>
      <c r="AA56" s="262">
        <v>1</v>
      </c>
      <c r="AB56" s="262">
        <v>0</v>
      </c>
      <c r="AC56" s="262">
        <v>0</v>
      </c>
      <c r="AZ56" s="262">
        <v>1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1</v>
      </c>
      <c r="CB56" s="293">
        <v>0</v>
      </c>
    </row>
    <row r="57" spans="1:80">
      <c r="A57" s="302"/>
      <c r="B57" s="305"/>
      <c r="C57" s="306" t="s">
        <v>191</v>
      </c>
      <c r="D57" s="307"/>
      <c r="E57" s="308">
        <v>26.116700000000002</v>
      </c>
      <c r="F57" s="309"/>
      <c r="G57" s="310"/>
      <c r="H57" s="311"/>
      <c r="I57" s="303"/>
      <c r="J57" s="312"/>
      <c r="K57" s="303"/>
      <c r="M57" s="304" t="s">
        <v>191</v>
      </c>
      <c r="O57" s="293"/>
    </row>
    <row r="58" spans="1:80" ht="22.5">
      <c r="A58" s="294">
        <v>25</v>
      </c>
      <c r="B58" s="295" t="s">
        <v>192</v>
      </c>
      <c r="C58" s="296" t="s">
        <v>193</v>
      </c>
      <c r="D58" s="297" t="s">
        <v>194</v>
      </c>
      <c r="E58" s="298">
        <v>17</v>
      </c>
      <c r="F58" s="298">
        <v>0</v>
      </c>
      <c r="G58" s="299">
        <f>E58*F58</f>
        <v>0</v>
      </c>
      <c r="H58" s="300">
        <v>3.47E-3</v>
      </c>
      <c r="I58" s="301">
        <f>E58*H58</f>
        <v>5.8990000000000001E-2</v>
      </c>
      <c r="J58" s="300">
        <v>0</v>
      </c>
      <c r="K58" s="301">
        <f>E58*J58</f>
        <v>0</v>
      </c>
      <c r="O58" s="293">
        <v>2</v>
      </c>
      <c r="AA58" s="262">
        <v>1</v>
      </c>
      <c r="AB58" s="262">
        <v>0</v>
      </c>
      <c r="AC58" s="262">
        <v>0</v>
      </c>
      <c r="AZ58" s="262">
        <v>1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1</v>
      </c>
      <c r="CB58" s="293">
        <v>0</v>
      </c>
    </row>
    <row r="59" spans="1:80">
      <c r="A59" s="302"/>
      <c r="B59" s="305"/>
      <c r="C59" s="306" t="s">
        <v>195</v>
      </c>
      <c r="D59" s="307"/>
      <c r="E59" s="308">
        <v>7</v>
      </c>
      <c r="F59" s="309"/>
      <c r="G59" s="310"/>
      <c r="H59" s="311"/>
      <c r="I59" s="303"/>
      <c r="J59" s="312"/>
      <c r="K59" s="303"/>
      <c r="M59" s="304" t="s">
        <v>195</v>
      </c>
      <c r="O59" s="293"/>
    </row>
    <row r="60" spans="1:80">
      <c r="A60" s="302"/>
      <c r="B60" s="305"/>
      <c r="C60" s="306" t="s">
        <v>196</v>
      </c>
      <c r="D60" s="307"/>
      <c r="E60" s="308">
        <v>1</v>
      </c>
      <c r="F60" s="309"/>
      <c r="G60" s="310"/>
      <c r="H60" s="311"/>
      <c r="I60" s="303"/>
      <c r="J60" s="312"/>
      <c r="K60" s="303"/>
      <c r="M60" s="304" t="s">
        <v>196</v>
      </c>
      <c r="O60" s="293"/>
    </row>
    <row r="61" spans="1:80">
      <c r="A61" s="302"/>
      <c r="B61" s="305"/>
      <c r="C61" s="306" t="s">
        <v>197</v>
      </c>
      <c r="D61" s="307"/>
      <c r="E61" s="308">
        <v>8</v>
      </c>
      <c r="F61" s="309"/>
      <c r="G61" s="310"/>
      <c r="H61" s="311"/>
      <c r="I61" s="303"/>
      <c r="J61" s="312"/>
      <c r="K61" s="303"/>
      <c r="M61" s="304" t="s">
        <v>197</v>
      </c>
      <c r="O61" s="293"/>
    </row>
    <row r="62" spans="1:80">
      <c r="A62" s="302"/>
      <c r="B62" s="305"/>
      <c r="C62" s="306" t="s">
        <v>198</v>
      </c>
      <c r="D62" s="307"/>
      <c r="E62" s="308">
        <v>1</v>
      </c>
      <c r="F62" s="309"/>
      <c r="G62" s="310"/>
      <c r="H62" s="311"/>
      <c r="I62" s="303"/>
      <c r="J62" s="312"/>
      <c r="K62" s="303"/>
      <c r="M62" s="304" t="s">
        <v>198</v>
      </c>
      <c r="O62" s="293"/>
    </row>
    <row r="63" spans="1:80">
      <c r="A63" s="294">
        <v>26</v>
      </c>
      <c r="B63" s="295" t="s">
        <v>199</v>
      </c>
      <c r="C63" s="296" t="s">
        <v>200</v>
      </c>
      <c r="D63" s="297" t="s">
        <v>151</v>
      </c>
      <c r="E63" s="298">
        <v>1.0852999999999999</v>
      </c>
      <c r="F63" s="298">
        <v>0</v>
      </c>
      <c r="G63" s="299">
        <f>E63*F63</f>
        <v>0</v>
      </c>
      <c r="H63" s="300">
        <v>1.00349</v>
      </c>
      <c r="I63" s="301">
        <f>E63*H63</f>
        <v>1.0890876969999999</v>
      </c>
      <c r="J63" s="300">
        <v>0</v>
      </c>
      <c r="K63" s="301">
        <f>E63*J63</f>
        <v>0</v>
      </c>
      <c r="O63" s="293">
        <v>2</v>
      </c>
      <c r="AA63" s="262">
        <v>1</v>
      </c>
      <c r="AB63" s="262">
        <v>1</v>
      </c>
      <c r="AC63" s="262">
        <v>1</v>
      </c>
      <c r="AZ63" s="262">
        <v>1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1</v>
      </c>
      <c r="CB63" s="293">
        <v>1</v>
      </c>
    </row>
    <row r="64" spans="1:80">
      <c r="A64" s="302"/>
      <c r="B64" s="305"/>
      <c r="C64" s="306" t="s">
        <v>201</v>
      </c>
      <c r="D64" s="307"/>
      <c r="E64" s="308">
        <v>1.0852999999999999</v>
      </c>
      <c r="F64" s="309"/>
      <c r="G64" s="310"/>
      <c r="H64" s="311"/>
      <c r="I64" s="303"/>
      <c r="J64" s="312"/>
      <c r="K64" s="303"/>
      <c r="M64" s="333">
        <v>10853</v>
      </c>
      <c r="O64" s="293"/>
    </row>
    <row r="65" spans="1:80" ht="22.5">
      <c r="A65" s="294">
        <v>27</v>
      </c>
      <c r="B65" s="295" t="s">
        <v>202</v>
      </c>
      <c r="C65" s="296" t="s">
        <v>203</v>
      </c>
      <c r="D65" s="297" t="s">
        <v>148</v>
      </c>
      <c r="E65" s="298">
        <v>225</v>
      </c>
      <c r="F65" s="298">
        <v>0</v>
      </c>
      <c r="G65" s="299">
        <f>E65*F65</f>
        <v>0</v>
      </c>
      <c r="H65" s="300">
        <v>1.0000000000000001E-5</v>
      </c>
      <c r="I65" s="301">
        <f>E65*H65</f>
        <v>2.2500000000000003E-3</v>
      </c>
      <c r="J65" s="300">
        <v>0</v>
      </c>
      <c r="K65" s="301">
        <f>E65*J65</f>
        <v>0</v>
      </c>
      <c r="O65" s="293">
        <v>2</v>
      </c>
      <c r="AA65" s="262">
        <v>1</v>
      </c>
      <c r="AB65" s="262">
        <v>7</v>
      </c>
      <c r="AC65" s="262">
        <v>7</v>
      </c>
      <c r="AZ65" s="262">
        <v>1</v>
      </c>
      <c r="BA65" s="262">
        <f>IF(AZ65=1,G65,0)</f>
        <v>0</v>
      </c>
      <c r="BB65" s="262">
        <f>IF(AZ65=2,G65,0)</f>
        <v>0</v>
      </c>
      <c r="BC65" s="262">
        <f>IF(AZ65=3,G65,0)</f>
        <v>0</v>
      </c>
      <c r="BD65" s="262">
        <f>IF(AZ65=4,G65,0)</f>
        <v>0</v>
      </c>
      <c r="BE65" s="262">
        <f>IF(AZ65=5,G65,0)</f>
        <v>0</v>
      </c>
      <c r="CA65" s="293">
        <v>1</v>
      </c>
      <c r="CB65" s="293">
        <v>7</v>
      </c>
    </row>
    <row r="66" spans="1:80">
      <c r="A66" s="302"/>
      <c r="B66" s="305"/>
      <c r="C66" s="306" t="s">
        <v>204</v>
      </c>
      <c r="D66" s="307"/>
      <c r="E66" s="308">
        <v>225</v>
      </c>
      <c r="F66" s="309"/>
      <c r="G66" s="310"/>
      <c r="H66" s="311"/>
      <c r="I66" s="303"/>
      <c r="J66" s="312"/>
      <c r="K66" s="303"/>
      <c r="M66" s="304" t="s">
        <v>204</v>
      </c>
      <c r="O66" s="293"/>
    </row>
    <row r="67" spans="1:80">
      <c r="A67" s="294">
        <v>28</v>
      </c>
      <c r="B67" s="295" t="s">
        <v>205</v>
      </c>
      <c r="C67" s="296" t="s">
        <v>206</v>
      </c>
      <c r="D67" s="297" t="s">
        <v>148</v>
      </c>
      <c r="E67" s="298">
        <v>750</v>
      </c>
      <c r="F67" s="298">
        <v>0</v>
      </c>
      <c r="G67" s="299">
        <f>E67*F67</f>
        <v>0</v>
      </c>
      <c r="H67" s="300">
        <v>0</v>
      </c>
      <c r="I67" s="301">
        <f>E67*H67</f>
        <v>0</v>
      </c>
      <c r="J67" s="300">
        <v>0</v>
      </c>
      <c r="K67" s="301">
        <f>E67*J67</f>
        <v>0</v>
      </c>
      <c r="O67" s="293">
        <v>2</v>
      </c>
      <c r="AA67" s="262">
        <v>1</v>
      </c>
      <c r="AB67" s="262">
        <v>1</v>
      </c>
      <c r="AC67" s="262">
        <v>1</v>
      </c>
      <c r="AZ67" s="262">
        <v>1</v>
      </c>
      <c r="BA67" s="262">
        <f>IF(AZ67=1,G67,0)</f>
        <v>0</v>
      </c>
      <c r="BB67" s="262">
        <f>IF(AZ67=2,G67,0)</f>
        <v>0</v>
      </c>
      <c r="BC67" s="262">
        <f>IF(AZ67=3,G67,0)</f>
        <v>0</v>
      </c>
      <c r="BD67" s="262">
        <f>IF(AZ67=4,G67,0)</f>
        <v>0</v>
      </c>
      <c r="BE67" s="262">
        <f>IF(AZ67=5,G67,0)</f>
        <v>0</v>
      </c>
      <c r="CA67" s="293">
        <v>1</v>
      </c>
      <c r="CB67" s="293">
        <v>1</v>
      </c>
    </row>
    <row r="68" spans="1:80">
      <c r="A68" s="302"/>
      <c r="B68" s="305"/>
      <c r="C68" s="306" t="s">
        <v>207</v>
      </c>
      <c r="D68" s="307"/>
      <c r="E68" s="308">
        <v>750</v>
      </c>
      <c r="F68" s="309"/>
      <c r="G68" s="310"/>
      <c r="H68" s="311"/>
      <c r="I68" s="303"/>
      <c r="J68" s="312"/>
      <c r="K68" s="303"/>
      <c r="M68" s="304" t="s">
        <v>207</v>
      </c>
      <c r="O68" s="293"/>
    </row>
    <row r="69" spans="1:80" ht="22.5">
      <c r="A69" s="294">
        <v>29</v>
      </c>
      <c r="B69" s="295" t="s">
        <v>208</v>
      </c>
      <c r="C69" s="296" t="s">
        <v>209</v>
      </c>
      <c r="D69" s="297" t="s">
        <v>161</v>
      </c>
      <c r="E69" s="298">
        <v>1</v>
      </c>
      <c r="F69" s="298">
        <v>0</v>
      </c>
      <c r="G69" s="299">
        <f>E69*F69</f>
        <v>0</v>
      </c>
      <c r="H69" s="300">
        <v>1.0570200000000001</v>
      </c>
      <c r="I69" s="301">
        <f>E69*H69</f>
        <v>1.0570200000000001</v>
      </c>
      <c r="J69" s="300"/>
      <c r="K69" s="301">
        <f>E69*J69</f>
        <v>0</v>
      </c>
      <c r="O69" s="293">
        <v>2</v>
      </c>
      <c r="AA69" s="262">
        <v>12</v>
      </c>
      <c r="AB69" s="262">
        <v>0</v>
      </c>
      <c r="AC69" s="262">
        <v>494</v>
      </c>
      <c r="AZ69" s="262">
        <v>1</v>
      </c>
      <c r="BA69" s="262">
        <f>IF(AZ69=1,G69,0)</f>
        <v>0</v>
      </c>
      <c r="BB69" s="262">
        <f>IF(AZ69=2,G69,0)</f>
        <v>0</v>
      </c>
      <c r="BC69" s="262">
        <f>IF(AZ69=3,G69,0)</f>
        <v>0</v>
      </c>
      <c r="BD69" s="262">
        <f>IF(AZ69=4,G69,0)</f>
        <v>0</v>
      </c>
      <c r="BE69" s="262">
        <f>IF(AZ69=5,G69,0)</f>
        <v>0</v>
      </c>
      <c r="CA69" s="293">
        <v>12</v>
      </c>
      <c r="CB69" s="293">
        <v>0</v>
      </c>
    </row>
    <row r="70" spans="1:80" ht="22.5">
      <c r="A70" s="294">
        <v>30</v>
      </c>
      <c r="B70" s="295" t="s">
        <v>210</v>
      </c>
      <c r="C70" s="296" t="s">
        <v>211</v>
      </c>
      <c r="D70" s="297" t="s">
        <v>212</v>
      </c>
      <c r="E70" s="298">
        <v>42</v>
      </c>
      <c r="F70" s="298">
        <v>0</v>
      </c>
      <c r="G70" s="299">
        <f>E70*F70</f>
        <v>0</v>
      </c>
      <c r="H70" s="300"/>
      <c r="I70" s="301">
        <f>E70*H70</f>
        <v>0</v>
      </c>
      <c r="J70" s="300"/>
      <c r="K70" s="301">
        <f>E70*J70</f>
        <v>0</v>
      </c>
      <c r="O70" s="293">
        <v>2</v>
      </c>
      <c r="AA70" s="262">
        <v>6</v>
      </c>
      <c r="AB70" s="262">
        <v>1</v>
      </c>
      <c r="AC70" s="262">
        <v>46151002500</v>
      </c>
      <c r="AZ70" s="262">
        <v>1</v>
      </c>
      <c r="BA70" s="262">
        <f>IF(AZ70=1,G70,0)</f>
        <v>0</v>
      </c>
      <c r="BB70" s="262">
        <f>IF(AZ70=2,G70,0)</f>
        <v>0</v>
      </c>
      <c r="BC70" s="262">
        <f>IF(AZ70=3,G70,0)</f>
        <v>0</v>
      </c>
      <c r="BD70" s="262">
        <f>IF(AZ70=4,G70,0)</f>
        <v>0</v>
      </c>
      <c r="BE70" s="262">
        <f>IF(AZ70=5,G70,0)</f>
        <v>0</v>
      </c>
      <c r="CA70" s="293">
        <v>6</v>
      </c>
      <c r="CB70" s="293">
        <v>1</v>
      </c>
    </row>
    <row r="71" spans="1:80">
      <c r="A71" s="294">
        <v>31</v>
      </c>
      <c r="B71" s="295" t="s">
        <v>213</v>
      </c>
      <c r="C71" s="296" t="s">
        <v>214</v>
      </c>
      <c r="D71" s="297" t="s">
        <v>212</v>
      </c>
      <c r="E71" s="298">
        <v>16</v>
      </c>
      <c r="F71" s="298">
        <v>0</v>
      </c>
      <c r="G71" s="299">
        <f>E71*F71</f>
        <v>0</v>
      </c>
      <c r="H71" s="300"/>
      <c r="I71" s="301">
        <f>E71*H71</f>
        <v>0</v>
      </c>
      <c r="J71" s="300"/>
      <c r="K71" s="301">
        <f>E71*J71</f>
        <v>0</v>
      </c>
      <c r="O71" s="293">
        <v>2</v>
      </c>
      <c r="AA71" s="262">
        <v>6</v>
      </c>
      <c r="AB71" s="262">
        <v>1</v>
      </c>
      <c r="AC71" s="262">
        <v>47151001100</v>
      </c>
      <c r="AZ71" s="262">
        <v>1</v>
      </c>
      <c r="BA71" s="262">
        <f>IF(AZ71=1,G71,0)</f>
        <v>0</v>
      </c>
      <c r="BB71" s="262">
        <f>IF(AZ71=2,G71,0)</f>
        <v>0</v>
      </c>
      <c r="BC71" s="262">
        <f>IF(AZ71=3,G71,0)</f>
        <v>0</v>
      </c>
      <c r="BD71" s="262">
        <f>IF(AZ71=4,G71,0)</f>
        <v>0</v>
      </c>
      <c r="BE71" s="262">
        <f>IF(AZ71=5,G71,0)</f>
        <v>0</v>
      </c>
      <c r="CA71" s="293">
        <v>6</v>
      </c>
      <c r="CB71" s="293">
        <v>1</v>
      </c>
    </row>
    <row r="72" spans="1:80">
      <c r="A72" s="294">
        <v>32</v>
      </c>
      <c r="B72" s="295" t="s">
        <v>215</v>
      </c>
      <c r="C72" s="296" t="s">
        <v>216</v>
      </c>
      <c r="D72" s="297" t="s">
        <v>212</v>
      </c>
      <c r="E72" s="298">
        <v>16</v>
      </c>
      <c r="F72" s="298">
        <v>0</v>
      </c>
      <c r="G72" s="299">
        <f>E72*F72</f>
        <v>0</v>
      </c>
      <c r="H72" s="300"/>
      <c r="I72" s="301">
        <f>E72*H72</f>
        <v>0</v>
      </c>
      <c r="J72" s="300"/>
      <c r="K72" s="301">
        <f>E72*J72</f>
        <v>0</v>
      </c>
      <c r="O72" s="293">
        <v>2</v>
      </c>
      <c r="AA72" s="262">
        <v>6</v>
      </c>
      <c r="AB72" s="262">
        <v>1</v>
      </c>
      <c r="AC72" s="262">
        <v>48175280100</v>
      </c>
      <c r="AZ72" s="262">
        <v>1</v>
      </c>
      <c r="BA72" s="262">
        <f>IF(AZ72=1,G72,0)</f>
        <v>0</v>
      </c>
      <c r="BB72" s="262">
        <f>IF(AZ72=2,G72,0)</f>
        <v>0</v>
      </c>
      <c r="BC72" s="262">
        <f>IF(AZ72=3,G72,0)</f>
        <v>0</v>
      </c>
      <c r="BD72" s="262">
        <f>IF(AZ72=4,G72,0)</f>
        <v>0</v>
      </c>
      <c r="BE72" s="262">
        <f>IF(AZ72=5,G72,0)</f>
        <v>0</v>
      </c>
      <c r="CA72" s="293">
        <v>6</v>
      </c>
      <c r="CB72" s="293">
        <v>1</v>
      </c>
    </row>
    <row r="73" spans="1:80">
      <c r="A73" s="313"/>
      <c r="B73" s="314" t="s">
        <v>101</v>
      </c>
      <c r="C73" s="315" t="s">
        <v>167</v>
      </c>
      <c r="D73" s="316"/>
      <c r="E73" s="317"/>
      <c r="F73" s="318"/>
      <c r="G73" s="319">
        <f>SUM(G41:G72)</f>
        <v>0</v>
      </c>
      <c r="H73" s="320"/>
      <c r="I73" s="321">
        <f>SUM(I41:I72)</f>
        <v>216.72725641899999</v>
      </c>
      <c r="J73" s="320"/>
      <c r="K73" s="321">
        <f>SUM(K41:K72)</f>
        <v>-0.86239999999999994</v>
      </c>
      <c r="O73" s="293">
        <v>4</v>
      </c>
      <c r="BA73" s="322">
        <f>SUM(BA41:BA72)</f>
        <v>0</v>
      </c>
      <c r="BB73" s="322">
        <f>SUM(BB41:BB72)</f>
        <v>0</v>
      </c>
      <c r="BC73" s="322">
        <f>SUM(BC41:BC72)</f>
        <v>0</v>
      </c>
      <c r="BD73" s="322">
        <f>SUM(BD41:BD72)</f>
        <v>0</v>
      </c>
      <c r="BE73" s="322">
        <f>SUM(BE41:BE72)</f>
        <v>0</v>
      </c>
    </row>
    <row r="74" spans="1:80">
      <c r="A74" s="283" t="s">
        <v>97</v>
      </c>
      <c r="B74" s="284" t="s">
        <v>217</v>
      </c>
      <c r="C74" s="285" t="s">
        <v>218</v>
      </c>
      <c r="D74" s="286"/>
      <c r="E74" s="287"/>
      <c r="F74" s="287"/>
      <c r="G74" s="288"/>
      <c r="H74" s="289"/>
      <c r="I74" s="290"/>
      <c r="J74" s="291"/>
      <c r="K74" s="292"/>
      <c r="O74" s="293">
        <v>1</v>
      </c>
    </row>
    <row r="75" spans="1:80">
      <c r="A75" s="294">
        <v>33</v>
      </c>
      <c r="B75" s="295" t="s">
        <v>220</v>
      </c>
      <c r="C75" s="296" t="s">
        <v>221</v>
      </c>
      <c r="D75" s="297" t="s">
        <v>222</v>
      </c>
      <c r="E75" s="298">
        <v>107.6288</v>
      </c>
      <c r="F75" s="298">
        <v>0</v>
      </c>
      <c r="G75" s="299">
        <f>E75*F75</f>
        <v>0</v>
      </c>
      <c r="H75" s="300">
        <v>2.60886</v>
      </c>
      <c r="I75" s="301">
        <f>E75*H75</f>
        <v>280.788471168</v>
      </c>
      <c r="J75" s="300">
        <v>0</v>
      </c>
      <c r="K75" s="301">
        <f>E75*J75</f>
        <v>0</v>
      </c>
      <c r="O75" s="293">
        <v>2</v>
      </c>
      <c r="AA75" s="262">
        <v>1</v>
      </c>
      <c r="AB75" s="262">
        <v>0</v>
      </c>
      <c r="AC75" s="262">
        <v>0</v>
      </c>
      <c r="AZ75" s="262">
        <v>1</v>
      </c>
      <c r="BA75" s="262">
        <f>IF(AZ75=1,G75,0)</f>
        <v>0</v>
      </c>
      <c r="BB75" s="262">
        <f>IF(AZ75=2,G75,0)</f>
        <v>0</v>
      </c>
      <c r="BC75" s="262">
        <f>IF(AZ75=3,G75,0)</f>
        <v>0</v>
      </c>
      <c r="BD75" s="262">
        <f>IF(AZ75=4,G75,0)</f>
        <v>0</v>
      </c>
      <c r="BE75" s="262">
        <f>IF(AZ75=5,G75,0)</f>
        <v>0</v>
      </c>
      <c r="CA75" s="293">
        <v>1</v>
      </c>
      <c r="CB75" s="293">
        <v>0</v>
      </c>
    </row>
    <row r="76" spans="1:80">
      <c r="A76" s="302"/>
      <c r="B76" s="305"/>
      <c r="C76" s="306" t="s">
        <v>223</v>
      </c>
      <c r="D76" s="307"/>
      <c r="E76" s="308">
        <v>107.6288</v>
      </c>
      <c r="F76" s="309"/>
      <c r="G76" s="310"/>
      <c r="H76" s="311"/>
      <c r="I76" s="303"/>
      <c r="J76" s="312"/>
      <c r="K76" s="303"/>
      <c r="M76" s="304" t="s">
        <v>223</v>
      </c>
      <c r="O76" s="293"/>
    </row>
    <row r="77" spans="1:80">
      <c r="A77" s="294">
        <v>34</v>
      </c>
      <c r="B77" s="295" t="s">
        <v>224</v>
      </c>
      <c r="C77" s="296" t="s">
        <v>225</v>
      </c>
      <c r="D77" s="297" t="s">
        <v>148</v>
      </c>
      <c r="E77" s="298">
        <v>287.87279999999998</v>
      </c>
      <c r="F77" s="298">
        <v>0</v>
      </c>
      <c r="G77" s="299">
        <f>E77*F77</f>
        <v>0</v>
      </c>
      <c r="H77" s="300">
        <v>0.20765</v>
      </c>
      <c r="I77" s="301">
        <f>E77*H77</f>
        <v>59.776786919999999</v>
      </c>
      <c r="J77" s="300">
        <v>0</v>
      </c>
      <c r="K77" s="301">
        <f>E77*J77</f>
        <v>0</v>
      </c>
      <c r="O77" s="293">
        <v>2</v>
      </c>
      <c r="AA77" s="262">
        <v>1</v>
      </c>
      <c r="AB77" s="262">
        <v>1</v>
      </c>
      <c r="AC77" s="262">
        <v>1</v>
      </c>
      <c r="AZ77" s="262">
        <v>1</v>
      </c>
      <c r="BA77" s="262">
        <f>IF(AZ77=1,G77,0)</f>
        <v>0</v>
      </c>
      <c r="BB77" s="262">
        <f>IF(AZ77=2,G77,0)</f>
        <v>0</v>
      </c>
      <c r="BC77" s="262">
        <f>IF(AZ77=3,G77,0)</f>
        <v>0</v>
      </c>
      <c r="BD77" s="262">
        <f>IF(AZ77=4,G77,0)</f>
        <v>0</v>
      </c>
      <c r="BE77" s="262">
        <f>IF(AZ77=5,G77,0)</f>
        <v>0</v>
      </c>
      <c r="CA77" s="293">
        <v>1</v>
      </c>
      <c r="CB77" s="293">
        <v>1</v>
      </c>
    </row>
    <row r="78" spans="1:80" ht="22.5">
      <c r="A78" s="302"/>
      <c r="B78" s="305"/>
      <c r="C78" s="306" t="s">
        <v>226</v>
      </c>
      <c r="D78" s="307"/>
      <c r="E78" s="308">
        <v>287.87279999999998</v>
      </c>
      <c r="F78" s="309"/>
      <c r="G78" s="310"/>
      <c r="H78" s="311"/>
      <c r="I78" s="303"/>
      <c r="J78" s="312"/>
      <c r="K78" s="303"/>
      <c r="M78" s="304" t="s">
        <v>226</v>
      </c>
      <c r="O78" s="293"/>
    </row>
    <row r="79" spans="1:80" ht="22.5">
      <c r="A79" s="294">
        <v>35</v>
      </c>
      <c r="B79" s="295" t="s">
        <v>227</v>
      </c>
      <c r="C79" s="296" t="s">
        <v>228</v>
      </c>
      <c r="D79" s="297" t="s">
        <v>194</v>
      </c>
      <c r="E79" s="298">
        <v>6</v>
      </c>
      <c r="F79" s="298">
        <v>0</v>
      </c>
      <c r="G79" s="299">
        <f>E79*F79</f>
        <v>0</v>
      </c>
      <c r="H79" s="300">
        <v>8.2619999999999999E-2</v>
      </c>
      <c r="I79" s="301">
        <f>E79*H79</f>
        <v>0.49571999999999999</v>
      </c>
      <c r="J79" s="300">
        <v>0</v>
      </c>
      <c r="K79" s="301">
        <f>E79*J79</f>
        <v>0</v>
      </c>
      <c r="O79" s="293">
        <v>2</v>
      </c>
      <c r="AA79" s="262">
        <v>1</v>
      </c>
      <c r="AB79" s="262">
        <v>1</v>
      </c>
      <c r="AC79" s="262">
        <v>1</v>
      </c>
      <c r="AZ79" s="262">
        <v>1</v>
      </c>
      <c r="BA79" s="262">
        <f>IF(AZ79=1,G79,0)</f>
        <v>0</v>
      </c>
      <c r="BB79" s="262">
        <f>IF(AZ79=2,G79,0)</f>
        <v>0</v>
      </c>
      <c r="BC79" s="262">
        <f>IF(AZ79=3,G79,0)</f>
        <v>0</v>
      </c>
      <c r="BD79" s="262">
        <f>IF(AZ79=4,G79,0)</f>
        <v>0</v>
      </c>
      <c r="BE79" s="262">
        <f>IF(AZ79=5,G79,0)</f>
        <v>0</v>
      </c>
      <c r="CA79" s="293">
        <v>1</v>
      </c>
      <c r="CB79" s="293">
        <v>1</v>
      </c>
    </row>
    <row r="80" spans="1:80" ht="22.5">
      <c r="A80" s="294">
        <v>36</v>
      </c>
      <c r="B80" s="295" t="s">
        <v>229</v>
      </c>
      <c r="C80" s="296" t="s">
        <v>230</v>
      </c>
      <c r="D80" s="297" t="s">
        <v>194</v>
      </c>
      <c r="E80" s="298">
        <v>2</v>
      </c>
      <c r="F80" s="298">
        <v>0</v>
      </c>
      <c r="G80" s="299">
        <f>E80*F80</f>
        <v>0</v>
      </c>
      <c r="H80" s="300">
        <v>9.5750000000000002E-2</v>
      </c>
      <c r="I80" s="301">
        <f>E80*H80</f>
        <v>0.1915</v>
      </c>
      <c r="J80" s="300">
        <v>0</v>
      </c>
      <c r="K80" s="301">
        <f>E80*J80</f>
        <v>0</v>
      </c>
      <c r="O80" s="293">
        <v>2</v>
      </c>
      <c r="AA80" s="262">
        <v>1</v>
      </c>
      <c r="AB80" s="262">
        <v>1</v>
      </c>
      <c r="AC80" s="262">
        <v>1</v>
      </c>
      <c r="AZ80" s="262">
        <v>1</v>
      </c>
      <c r="BA80" s="262">
        <f>IF(AZ80=1,G80,0)</f>
        <v>0</v>
      </c>
      <c r="BB80" s="262">
        <f>IF(AZ80=2,G80,0)</f>
        <v>0</v>
      </c>
      <c r="BC80" s="262">
        <f>IF(AZ80=3,G80,0)</f>
        <v>0</v>
      </c>
      <c r="BD80" s="262">
        <f>IF(AZ80=4,G80,0)</f>
        <v>0</v>
      </c>
      <c r="BE80" s="262">
        <f>IF(AZ80=5,G80,0)</f>
        <v>0</v>
      </c>
      <c r="CA80" s="293">
        <v>1</v>
      </c>
      <c r="CB80" s="293">
        <v>1</v>
      </c>
    </row>
    <row r="81" spans="1:80" ht="22.5">
      <c r="A81" s="294">
        <v>37</v>
      </c>
      <c r="B81" s="295" t="s">
        <v>231</v>
      </c>
      <c r="C81" s="296" t="s">
        <v>232</v>
      </c>
      <c r="D81" s="297" t="s">
        <v>194</v>
      </c>
      <c r="E81" s="298">
        <v>3</v>
      </c>
      <c r="F81" s="298">
        <v>0</v>
      </c>
      <c r="G81" s="299">
        <f>E81*F81</f>
        <v>0</v>
      </c>
      <c r="H81" s="300">
        <v>0.1109</v>
      </c>
      <c r="I81" s="301">
        <f>E81*H81</f>
        <v>0.3327</v>
      </c>
      <c r="J81" s="300">
        <v>0</v>
      </c>
      <c r="K81" s="301">
        <f>E81*J81</f>
        <v>0</v>
      </c>
      <c r="O81" s="293">
        <v>2</v>
      </c>
      <c r="AA81" s="262">
        <v>1</v>
      </c>
      <c r="AB81" s="262">
        <v>1</v>
      </c>
      <c r="AC81" s="262">
        <v>1</v>
      </c>
      <c r="AZ81" s="262">
        <v>1</v>
      </c>
      <c r="BA81" s="262">
        <f>IF(AZ81=1,G81,0)</f>
        <v>0</v>
      </c>
      <c r="BB81" s="262">
        <f>IF(AZ81=2,G81,0)</f>
        <v>0</v>
      </c>
      <c r="BC81" s="262">
        <f>IF(AZ81=3,G81,0)</f>
        <v>0</v>
      </c>
      <c r="BD81" s="262">
        <f>IF(AZ81=4,G81,0)</f>
        <v>0</v>
      </c>
      <c r="BE81" s="262">
        <f>IF(AZ81=5,G81,0)</f>
        <v>0</v>
      </c>
      <c r="CA81" s="293">
        <v>1</v>
      </c>
      <c r="CB81" s="293">
        <v>1</v>
      </c>
    </row>
    <row r="82" spans="1:80" ht="22.5">
      <c r="A82" s="294">
        <v>38</v>
      </c>
      <c r="B82" s="295" t="s">
        <v>233</v>
      </c>
      <c r="C82" s="296" t="s">
        <v>234</v>
      </c>
      <c r="D82" s="297" t="s">
        <v>194</v>
      </c>
      <c r="E82" s="298">
        <v>9</v>
      </c>
      <c r="F82" s="298">
        <v>0</v>
      </c>
      <c r="G82" s="299">
        <f>E82*F82</f>
        <v>0</v>
      </c>
      <c r="H82" s="300">
        <v>2.7519999999999999E-2</v>
      </c>
      <c r="I82" s="301">
        <f>E82*H82</f>
        <v>0.24767999999999998</v>
      </c>
      <c r="J82" s="300">
        <v>0</v>
      </c>
      <c r="K82" s="301">
        <f>E82*J82</f>
        <v>0</v>
      </c>
      <c r="O82" s="293">
        <v>2</v>
      </c>
      <c r="AA82" s="262">
        <v>1</v>
      </c>
      <c r="AB82" s="262">
        <v>1</v>
      </c>
      <c r="AC82" s="262">
        <v>1</v>
      </c>
      <c r="AZ82" s="262">
        <v>1</v>
      </c>
      <c r="BA82" s="262">
        <f>IF(AZ82=1,G82,0)</f>
        <v>0</v>
      </c>
      <c r="BB82" s="262">
        <f>IF(AZ82=2,G82,0)</f>
        <v>0</v>
      </c>
      <c r="BC82" s="262">
        <f>IF(AZ82=3,G82,0)</f>
        <v>0</v>
      </c>
      <c r="BD82" s="262">
        <f>IF(AZ82=4,G82,0)</f>
        <v>0</v>
      </c>
      <c r="BE82" s="262">
        <f>IF(AZ82=5,G82,0)</f>
        <v>0</v>
      </c>
      <c r="CA82" s="293">
        <v>1</v>
      </c>
      <c r="CB82" s="293">
        <v>1</v>
      </c>
    </row>
    <row r="83" spans="1:80">
      <c r="A83" s="294">
        <v>39</v>
      </c>
      <c r="B83" s="295" t="s">
        <v>235</v>
      </c>
      <c r="C83" s="296" t="s">
        <v>236</v>
      </c>
      <c r="D83" s="297" t="s">
        <v>148</v>
      </c>
      <c r="E83" s="298">
        <v>44.32</v>
      </c>
      <c r="F83" s="298">
        <v>0</v>
      </c>
      <c r="G83" s="299">
        <f>E83*F83</f>
        <v>0</v>
      </c>
      <c r="H83" s="300">
        <v>8.8400000000000006E-3</v>
      </c>
      <c r="I83" s="301">
        <f>E83*H83</f>
        <v>0.39178880000000005</v>
      </c>
      <c r="J83" s="300">
        <v>0</v>
      </c>
      <c r="K83" s="301">
        <f>E83*J83</f>
        <v>0</v>
      </c>
      <c r="O83" s="293">
        <v>2</v>
      </c>
      <c r="AA83" s="262">
        <v>1</v>
      </c>
      <c r="AB83" s="262">
        <v>1</v>
      </c>
      <c r="AC83" s="262">
        <v>1</v>
      </c>
      <c r="AZ83" s="262">
        <v>1</v>
      </c>
      <c r="BA83" s="262">
        <f>IF(AZ83=1,G83,0)</f>
        <v>0</v>
      </c>
      <c r="BB83" s="262">
        <f>IF(AZ83=2,G83,0)</f>
        <v>0</v>
      </c>
      <c r="BC83" s="262">
        <f>IF(AZ83=3,G83,0)</f>
        <v>0</v>
      </c>
      <c r="BD83" s="262">
        <f>IF(AZ83=4,G83,0)</f>
        <v>0</v>
      </c>
      <c r="BE83" s="262">
        <f>IF(AZ83=5,G83,0)</f>
        <v>0</v>
      </c>
      <c r="CA83" s="293">
        <v>1</v>
      </c>
      <c r="CB83" s="293">
        <v>1</v>
      </c>
    </row>
    <row r="84" spans="1:80">
      <c r="A84" s="302"/>
      <c r="B84" s="305"/>
      <c r="C84" s="306" t="s">
        <v>237</v>
      </c>
      <c r="D84" s="307"/>
      <c r="E84" s="308">
        <v>44.32</v>
      </c>
      <c r="F84" s="309"/>
      <c r="G84" s="310"/>
      <c r="H84" s="311"/>
      <c r="I84" s="303"/>
      <c r="J84" s="312"/>
      <c r="K84" s="303"/>
      <c r="M84" s="304" t="s">
        <v>237</v>
      </c>
      <c r="O84" s="293"/>
    </row>
    <row r="85" spans="1:80">
      <c r="A85" s="294">
        <v>40</v>
      </c>
      <c r="B85" s="295" t="s">
        <v>238</v>
      </c>
      <c r="C85" s="296" t="s">
        <v>239</v>
      </c>
      <c r="D85" s="297" t="s">
        <v>148</v>
      </c>
      <c r="E85" s="298">
        <v>44.32</v>
      </c>
      <c r="F85" s="298">
        <v>0</v>
      </c>
      <c r="G85" s="299">
        <f>E85*F85</f>
        <v>0</v>
      </c>
      <c r="H85" s="300">
        <v>0</v>
      </c>
      <c r="I85" s="301">
        <f>E85*H85</f>
        <v>0</v>
      </c>
      <c r="J85" s="300">
        <v>0</v>
      </c>
      <c r="K85" s="301">
        <f>E85*J85</f>
        <v>0</v>
      </c>
      <c r="O85" s="293">
        <v>2</v>
      </c>
      <c r="AA85" s="262">
        <v>1</v>
      </c>
      <c r="AB85" s="262">
        <v>1</v>
      </c>
      <c r="AC85" s="262">
        <v>1</v>
      </c>
      <c r="AZ85" s="262">
        <v>1</v>
      </c>
      <c r="BA85" s="262">
        <f>IF(AZ85=1,G85,0)</f>
        <v>0</v>
      </c>
      <c r="BB85" s="262">
        <f>IF(AZ85=2,G85,0)</f>
        <v>0</v>
      </c>
      <c r="BC85" s="262">
        <f>IF(AZ85=3,G85,0)</f>
        <v>0</v>
      </c>
      <c r="BD85" s="262">
        <f>IF(AZ85=4,G85,0)</f>
        <v>0</v>
      </c>
      <c r="BE85" s="262">
        <f>IF(AZ85=5,G85,0)</f>
        <v>0</v>
      </c>
      <c r="CA85" s="293">
        <v>1</v>
      </c>
      <c r="CB85" s="293">
        <v>1</v>
      </c>
    </row>
    <row r="86" spans="1:80">
      <c r="A86" s="302"/>
      <c r="B86" s="305"/>
      <c r="C86" s="306" t="s">
        <v>237</v>
      </c>
      <c r="D86" s="307"/>
      <c r="E86" s="308">
        <v>44.32</v>
      </c>
      <c r="F86" s="309"/>
      <c r="G86" s="310"/>
      <c r="H86" s="311"/>
      <c r="I86" s="303"/>
      <c r="J86" s="312"/>
      <c r="K86" s="303"/>
      <c r="M86" s="304" t="s">
        <v>237</v>
      </c>
      <c r="O86" s="293"/>
    </row>
    <row r="87" spans="1:80">
      <c r="A87" s="294">
        <v>41</v>
      </c>
      <c r="B87" s="295" t="s">
        <v>240</v>
      </c>
      <c r="C87" s="296" t="s">
        <v>241</v>
      </c>
      <c r="D87" s="297" t="s">
        <v>148</v>
      </c>
      <c r="E87" s="298">
        <v>138.86000000000001</v>
      </c>
      <c r="F87" s="298">
        <v>0</v>
      </c>
      <c r="G87" s="299">
        <f>E87*F87</f>
        <v>0</v>
      </c>
      <c r="H87" s="300">
        <v>7.0629999999999998E-2</v>
      </c>
      <c r="I87" s="301">
        <f>E87*H87</f>
        <v>9.807681800000001</v>
      </c>
      <c r="J87" s="300">
        <v>0</v>
      </c>
      <c r="K87" s="301">
        <f>E87*J87</f>
        <v>0</v>
      </c>
      <c r="O87" s="293">
        <v>2</v>
      </c>
      <c r="AA87" s="262">
        <v>1</v>
      </c>
      <c r="AB87" s="262">
        <v>1</v>
      </c>
      <c r="AC87" s="262">
        <v>1</v>
      </c>
      <c r="AZ87" s="262">
        <v>1</v>
      </c>
      <c r="BA87" s="262">
        <f>IF(AZ87=1,G87,0)</f>
        <v>0</v>
      </c>
      <c r="BB87" s="262">
        <f>IF(AZ87=2,G87,0)</f>
        <v>0</v>
      </c>
      <c r="BC87" s="262">
        <f>IF(AZ87=3,G87,0)</f>
        <v>0</v>
      </c>
      <c r="BD87" s="262">
        <f>IF(AZ87=4,G87,0)</f>
        <v>0</v>
      </c>
      <c r="BE87" s="262">
        <f>IF(AZ87=5,G87,0)</f>
        <v>0</v>
      </c>
      <c r="CA87" s="293">
        <v>1</v>
      </c>
      <c r="CB87" s="293">
        <v>1</v>
      </c>
    </row>
    <row r="88" spans="1:80">
      <c r="A88" s="302"/>
      <c r="B88" s="305"/>
      <c r="C88" s="306" t="s">
        <v>242</v>
      </c>
      <c r="D88" s="307"/>
      <c r="E88" s="308">
        <v>138.86000000000001</v>
      </c>
      <c r="F88" s="309"/>
      <c r="G88" s="310"/>
      <c r="H88" s="311"/>
      <c r="I88" s="303"/>
      <c r="J88" s="312"/>
      <c r="K88" s="303"/>
      <c r="M88" s="304" t="s">
        <v>242</v>
      </c>
      <c r="O88" s="293"/>
    </row>
    <row r="89" spans="1:80">
      <c r="A89" s="294">
        <v>42</v>
      </c>
      <c r="B89" s="295" t="s">
        <v>243</v>
      </c>
      <c r="C89" s="296" t="s">
        <v>244</v>
      </c>
      <c r="D89" s="297" t="s">
        <v>222</v>
      </c>
      <c r="E89" s="298">
        <v>51.62</v>
      </c>
      <c r="F89" s="298">
        <v>0</v>
      </c>
      <c r="G89" s="299">
        <f>E89*F89</f>
        <v>0</v>
      </c>
      <c r="H89" s="300">
        <v>5.8E-4</v>
      </c>
      <c r="I89" s="301">
        <f>E89*H89</f>
        <v>2.99396E-2</v>
      </c>
      <c r="J89" s="300">
        <v>0</v>
      </c>
      <c r="K89" s="301">
        <f>E89*J89</f>
        <v>0</v>
      </c>
      <c r="O89" s="293">
        <v>2</v>
      </c>
      <c r="AA89" s="262">
        <v>1</v>
      </c>
      <c r="AB89" s="262">
        <v>1</v>
      </c>
      <c r="AC89" s="262">
        <v>1</v>
      </c>
      <c r="AZ89" s="262">
        <v>1</v>
      </c>
      <c r="BA89" s="262">
        <f>IF(AZ89=1,G89,0)</f>
        <v>0</v>
      </c>
      <c r="BB89" s="262">
        <f>IF(AZ89=2,G89,0)</f>
        <v>0</v>
      </c>
      <c r="BC89" s="262">
        <f>IF(AZ89=3,G89,0)</f>
        <v>0</v>
      </c>
      <c r="BD89" s="262">
        <f>IF(AZ89=4,G89,0)</f>
        <v>0</v>
      </c>
      <c r="BE89" s="262">
        <f>IF(AZ89=5,G89,0)</f>
        <v>0</v>
      </c>
      <c r="CA89" s="293">
        <v>1</v>
      </c>
      <c r="CB89" s="293">
        <v>1</v>
      </c>
    </row>
    <row r="90" spans="1:80">
      <c r="A90" s="302"/>
      <c r="B90" s="305"/>
      <c r="C90" s="306" t="s">
        <v>245</v>
      </c>
      <c r="D90" s="307"/>
      <c r="E90" s="308">
        <v>51.62</v>
      </c>
      <c r="F90" s="309"/>
      <c r="G90" s="310"/>
      <c r="H90" s="311"/>
      <c r="I90" s="303"/>
      <c r="J90" s="312"/>
      <c r="K90" s="303"/>
      <c r="M90" s="304" t="s">
        <v>245</v>
      </c>
      <c r="O90" s="293"/>
    </row>
    <row r="91" spans="1:80" ht="22.5">
      <c r="A91" s="294">
        <v>43</v>
      </c>
      <c r="B91" s="295" t="s">
        <v>246</v>
      </c>
      <c r="C91" s="296" t="s">
        <v>247</v>
      </c>
      <c r="D91" s="297" t="s">
        <v>148</v>
      </c>
      <c r="E91" s="298">
        <v>2.34</v>
      </c>
      <c r="F91" s="298">
        <v>0</v>
      </c>
      <c r="G91" s="299">
        <f>E91*F91</f>
        <v>0</v>
      </c>
      <c r="H91" s="300">
        <v>1.542E-2</v>
      </c>
      <c r="I91" s="301">
        <f>E91*H91</f>
        <v>3.6082799999999998E-2</v>
      </c>
      <c r="J91" s="300">
        <v>0</v>
      </c>
      <c r="K91" s="301">
        <f>E91*J91</f>
        <v>0</v>
      </c>
      <c r="O91" s="293">
        <v>2</v>
      </c>
      <c r="AA91" s="262">
        <v>1</v>
      </c>
      <c r="AB91" s="262">
        <v>1</v>
      </c>
      <c r="AC91" s="262">
        <v>1</v>
      </c>
      <c r="AZ91" s="262">
        <v>1</v>
      </c>
      <c r="BA91" s="262">
        <f>IF(AZ91=1,G91,0)</f>
        <v>0</v>
      </c>
      <c r="BB91" s="262">
        <f>IF(AZ91=2,G91,0)</f>
        <v>0</v>
      </c>
      <c r="BC91" s="262">
        <f>IF(AZ91=3,G91,0)</f>
        <v>0</v>
      </c>
      <c r="BD91" s="262">
        <f>IF(AZ91=4,G91,0)</f>
        <v>0</v>
      </c>
      <c r="BE91" s="262">
        <f>IF(AZ91=5,G91,0)</f>
        <v>0</v>
      </c>
      <c r="CA91" s="293">
        <v>1</v>
      </c>
      <c r="CB91" s="293">
        <v>1</v>
      </c>
    </row>
    <row r="92" spans="1:80">
      <c r="A92" s="302"/>
      <c r="B92" s="305"/>
      <c r="C92" s="306" t="s">
        <v>248</v>
      </c>
      <c r="D92" s="307"/>
      <c r="E92" s="308">
        <v>2.34</v>
      </c>
      <c r="F92" s="309"/>
      <c r="G92" s="310"/>
      <c r="H92" s="311"/>
      <c r="I92" s="303"/>
      <c r="J92" s="312"/>
      <c r="K92" s="303"/>
      <c r="M92" s="304" t="s">
        <v>248</v>
      </c>
      <c r="O92" s="293"/>
    </row>
    <row r="93" spans="1:80">
      <c r="A93" s="313"/>
      <c r="B93" s="314" t="s">
        <v>101</v>
      </c>
      <c r="C93" s="315" t="s">
        <v>219</v>
      </c>
      <c r="D93" s="316"/>
      <c r="E93" s="317"/>
      <c r="F93" s="318"/>
      <c r="G93" s="319">
        <f>SUM(G74:G92)</f>
        <v>0</v>
      </c>
      <c r="H93" s="320"/>
      <c r="I93" s="321">
        <f>SUM(I74:I92)</f>
        <v>352.09835108799996</v>
      </c>
      <c r="J93" s="320"/>
      <c r="K93" s="321">
        <f>SUM(K74:K92)</f>
        <v>0</v>
      </c>
      <c r="O93" s="293">
        <v>4</v>
      </c>
      <c r="BA93" s="322">
        <f>SUM(BA74:BA92)</f>
        <v>0</v>
      </c>
      <c r="BB93" s="322">
        <f>SUM(BB74:BB92)</f>
        <v>0</v>
      </c>
      <c r="BC93" s="322">
        <f>SUM(BC74:BC92)</f>
        <v>0</v>
      </c>
      <c r="BD93" s="322">
        <f>SUM(BD74:BD92)</f>
        <v>0</v>
      </c>
      <c r="BE93" s="322">
        <f>SUM(BE74:BE92)</f>
        <v>0</v>
      </c>
    </row>
    <row r="94" spans="1:80">
      <c r="A94" s="283" t="s">
        <v>97</v>
      </c>
      <c r="B94" s="284" t="s">
        <v>249</v>
      </c>
      <c r="C94" s="285" t="s">
        <v>250</v>
      </c>
      <c r="D94" s="286"/>
      <c r="E94" s="287"/>
      <c r="F94" s="287"/>
      <c r="G94" s="288"/>
      <c r="H94" s="289"/>
      <c r="I94" s="290"/>
      <c r="J94" s="291"/>
      <c r="K94" s="292"/>
      <c r="O94" s="293">
        <v>1</v>
      </c>
    </row>
    <row r="95" spans="1:80" ht="22.5">
      <c r="A95" s="294">
        <v>44</v>
      </c>
      <c r="B95" s="295" t="s">
        <v>252</v>
      </c>
      <c r="C95" s="296" t="s">
        <v>253</v>
      </c>
      <c r="D95" s="297" t="s">
        <v>194</v>
      </c>
      <c r="E95" s="298">
        <v>7</v>
      </c>
      <c r="F95" s="298">
        <v>0</v>
      </c>
      <c r="G95" s="299">
        <f>E95*F95</f>
        <v>0</v>
      </c>
      <c r="H95" s="300">
        <v>2.2699999999999999E-3</v>
      </c>
      <c r="I95" s="301">
        <f>E95*H95</f>
        <v>1.5889999999999998E-2</v>
      </c>
      <c r="J95" s="300">
        <v>0</v>
      </c>
      <c r="K95" s="301">
        <f>E95*J95</f>
        <v>0</v>
      </c>
      <c r="O95" s="293">
        <v>2</v>
      </c>
      <c r="AA95" s="262">
        <v>1</v>
      </c>
      <c r="AB95" s="262">
        <v>1</v>
      </c>
      <c r="AC95" s="262">
        <v>1</v>
      </c>
      <c r="AZ95" s="262">
        <v>1</v>
      </c>
      <c r="BA95" s="262">
        <f>IF(AZ95=1,G95,0)</f>
        <v>0</v>
      </c>
      <c r="BB95" s="262">
        <f>IF(AZ95=2,G95,0)</f>
        <v>0</v>
      </c>
      <c r="BC95" s="262">
        <f>IF(AZ95=3,G95,0)</f>
        <v>0</v>
      </c>
      <c r="BD95" s="262">
        <f>IF(AZ95=4,G95,0)</f>
        <v>0</v>
      </c>
      <c r="BE95" s="262">
        <f>IF(AZ95=5,G95,0)</f>
        <v>0</v>
      </c>
      <c r="CA95" s="293">
        <v>1</v>
      </c>
      <c r="CB95" s="293">
        <v>1</v>
      </c>
    </row>
    <row r="96" spans="1:80" ht="22.5">
      <c r="A96" s="294">
        <v>45</v>
      </c>
      <c r="B96" s="295" t="s">
        <v>254</v>
      </c>
      <c r="C96" s="296" t="s">
        <v>255</v>
      </c>
      <c r="D96" s="297" t="s">
        <v>222</v>
      </c>
      <c r="E96" s="298">
        <v>3.2</v>
      </c>
      <c r="F96" s="298">
        <v>0</v>
      </c>
      <c r="G96" s="299">
        <f>E96*F96</f>
        <v>0</v>
      </c>
      <c r="H96" s="300">
        <v>6.7269999999999996E-2</v>
      </c>
      <c r="I96" s="301">
        <f>E96*H96</f>
        <v>0.21526400000000001</v>
      </c>
      <c r="J96" s="300">
        <v>0</v>
      </c>
      <c r="K96" s="301">
        <f>E96*J96</f>
        <v>0</v>
      </c>
      <c r="O96" s="293">
        <v>2</v>
      </c>
      <c r="AA96" s="262">
        <v>1</v>
      </c>
      <c r="AB96" s="262">
        <v>1</v>
      </c>
      <c r="AC96" s="262">
        <v>1</v>
      </c>
      <c r="AZ96" s="262">
        <v>1</v>
      </c>
      <c r="BA96" s="262">
        <f>IF(AZ96=1,G96,0)</f>
        <v>0</v>
      </c>
      <c r="BB96" s="262">
        <f>IF(AZ96=2,G96,0)</f>
        <v>0</v>
      </c>
      <c r="BC96" s="262">
        <f>IF(AZ96=3,G96,0)</f>
        <v>0</v>
      </c>
      <c r="BD96" s="262">
        <f>IF(AZ96=4,G96,0)</f>
        <v>0</v>
      </c>
      <c r="BE96" s="262">
        <f>IF(AZ96=5,G96,0)</f>
        <v>0</v>
      </c>
      <c r="CA96" s="293">
        <v>1</v>
      </c>
      <c r="CB96" s="293">
        <v>1</v>
      </c>
    </row>
    <row r="97" spans="1:80">
      <c r="A97" s="294">
        <v>46</v>
      </c>
      <c r="B97" s="295" t="s">
        <v>256</v>
      </c>
      <c r="C97" s="296" t="s">
        <v>257</v>
      </c>
      <c r="D97" s="297" t="s">
        <v>151</v>
      </c>
      <c r="E97" s="298">
        <v>7.3499999999999996E-2</v>
      </c>
      <c r="F97" s="298">
        <v>0</v>
      </c>
      <c r="G97" s="299">
        <f>E97*F97</f>
        <v>0</v>
      </c>
      <c r="H97" s="300">
        <v>1.0483800000000001</v>
      </c>
      <c r="I97" s="301">
        <f>E97*H97</f>
        <v>7.7055930000000009E-2</v>
      </c>
      <c r="J97" s="300">
        <v>0</v>
      </c>
      <c r="K97" s="301">
        <f>E97*J97</f>
        <v>0</v>
      </c>
      <c r="O97" s="293">
        <v>2</v>
      </c>
      <c r="AA97" s="262">
        <v>1</v>
      </c>
      <c r="AB97" s="262">
        <v>1</v>
      </c>
      <c r="AC97" s="262">
        <v>1</v>
      </c>
      <c r="AZ97" s="262">
        <v>1</v>
      </c>
      <c r="BA97" s="262">
        <f>IF(AZ97=1,G97,0)</f>
        <v>0</v>
      </c>
      <c r="BB97" s="262">
        <f>IF(AZ97=2,G97,0)</f>
        <v>0</v>
      </c>
      <c r="BC97" s="262">
        <f>IF(AZ97=3,G97,0)</f>
        <v>0</v>
      </c>
      <c r="BD97" s="262">
        <f>IF(AZ97=4,G97,0)</f>
        <v>0</v>
      </c>
      <c r="BE97" s="262">
        <f>IF(AZ97=5,G97,0)</f>
        <v>0</v>
      </c>
      <c r="CA97" s="293">
        <v>1</v>
      </c>
      <c r="CB97" s="293">
        <v>1</v>
      </c>
    </row>
    <row r="98" spans="1:80" ht="22.5">
      <c r="A98" s="302"/>
      <c r="B98" s="305"/>
      <c r="C98" s="306" t="s">
        <v>258</v>
      </c>
      <c r="D98" s="307"/>
      <c r="E98" s="308">
        <v>7.3499999999999996E-2</v>
      </c>
      <c r="F98" s="309"/>
      <c r="G98" s="310"/>
      <c r="H98" s="311"/>
      <c r="I98" s="303"/>
      <c r="J98" s="312"/>
      <c r="K98" s="303"/>
      <c r="M98" s="304" t="s">
        <v>258</v>
      </c>
      <c r="O98" s="293"/>
    </row>
    <row r="99" spans="1:80" ht="22.5">
      <c r="A99" s="302"/>
      <c r="B99" s="305"/>
      <c r="C99" s="306" t="s">
        <v>259</v>
      </c>
      <c r="D99" s="307"/>
      <c r="E99" s="308">
        <v>0</v>
      </c>
      <c r="F99" s="309"/>
      <c r="G99" s="310"/>
      <c r="H99" s="311"/>
      <c r="I99" s="303"/>
      <c r="J99" s="312"/>
      <c r="K99" s="303"/>
      <c r="M99" s="304" t="s">
        <v>259</v>
      </c>
      <c r="O99" s="293"/>
    </row>
    <row r="100" spans="1:80" ht="22.5">
      <c r="A100" s="294">
        <v>47</v>
      </c>
      <c r="B100" s="295" t="s">
        <v>260</v>
      </c>
      <c r="C100" s="296" t="s">
        <v>261</v>
      </c>
      <c r="D100" s="297" t="s">
        <v>111</v>
      </c>
      <c r="E100" s="298">
        <v>0.93530000000000002</v>
      </c>
      <c r="F100" s="298">
        <v>0</v>
      </c>
      <c r="G100" s="299">
        <f>E100*F100</f>
        <v>0</v>
      </c>
      <c r="H100" s="300">
        <v>2.5698099999999999</v>
      </c>
      <c r="I100" s="301">
        <f>E100*H100</f>
        <v>2.4035432929999998</v>
      </c>
      <c r="J100" s="300">
        <v>0</v>
      </c>
      <c r="K100" s="301">
        <f>E100*J100</f>
        <v>0</v>
      </c>
      <c r="O100" s="293">
        <v>2</v>
      </c>
      <c r="AA100" s="262">
        <v>1</v>
      </c>
      <c r="AB100" s="262">
        <v>1</v>
      </c>
      <c r="AC100" s="262">
        <v>1</v>
      </c>
      <c r="AZ100" s="262">
        <v>1</v>
      </c>
      <c r="BA100" s="262">
        <f>IF(AZ100=1,G100,0)</f>
        <v>0</v>
      </c>
      <c r="BB100" s="262">
        <f>IF(AZ100=2,G100,0)</f>
        <v>0</v>
      </c>
      <c r="BC100" s="262">
        <f>IF(AZ100=3,G100,0)</f>
        <v>0</v>
      </c>
      <c r="BD100" s="262">
        <f>IF(AZ100=4,G100,0)</f>
        <v>0</v>
      </c>
      <c r="BE100" s="262">
        <f>IF(AZ100=5,G100,0)</f>
        <v>0</v>
      </c>
      <c r="CA100" s="293">
        <v>1</v>
      </c>
      <c r="CB100" s="293">
        <v>1</v>
      </c>
    </row>
    <row r="101" spans="1:80" ht="33.75">
      <c r="A101" s="302"/>
      <c r="B101" s="305"/>
      <c r="C101" s="306" t="s">
        <v>262</v>
      </c>
      <c r="D101" s="307"/>
      <c r="E101" s="308">
        <v>0.93530000000000002</v>
      </c>
      <c r="F101" s="309"/>
      <c r="G101" s="310"/>
      <c r="H101" s="311"/>
      <c r="I101" s="303"/>
      <c r="J101" s="312"/>
      <c r="K101" s="303"/>
      <c r="M101" s="304" t="s">
        <v>262</v>
      </c>
      <c r="O101" s="293"/>
    </row>
    <row r="102" spans="1:80">
      <c r="A102" s="294">
        <v>48</v>
      </c>
      <c r="B102" s="295" t="s">
        <v>263</v>
      </c>
      <c r="C102" s="296" t="s">
        <v>264</v>
      </c>
      <c r="D102" s="297" t="s">
        <v>194</v>
      </c>
      <c r="E102" s="298">
        <v>28</v>
      </c>
      <c r="F102" s="298">
        <v>0</v>
      </c>
      <c r="G102" s="299">
        <f>E102*F102</f>
        <v>0</v>
      </c>
      <c r="H102" s="300">
        <v>0.19116</v>
      </c>
      <c r="I102" s="301">
        <f>E102*H102</f>
        <v>5.3524799999999999</v>
      </c>
      <c r="J102" s="300">
        <v>0</v>
      </c>
      <c r="K102" s="301">
        <f>E102*J102</f>
        <v>0</v>
      </c>
      <c r="O102" s="293">
        <v>2</v>
      </c>
      <c r="AA102" s="262">
        <v>1</v>
      </c>
      <c r="AB102" s="262">
        <v>1</v>
      </c>
      <c r="AC102" s="262">
        <v>1</v>
      </c>
      <c r="AZ102" s="262">
        <v>1</v>
      </c>
      <c r="BA102" s="262">
        <f>IF(AZ102=1,G102,0)</f>
        <v>0</v>
      </c>
      <c r="BB102" s="262">
        <f>IF(AZ102=2,G102,0)</f>
        <v>0</v>
      </c>
      <c r="BC102" s="262">
        <f>IF(AZ102=3,G102,0)</f>
        <v>0</v>
      </c>
      <c r="BD102" s="262">
        <f>IF(AZ102=4,G102,0)</f>
        <v>0</v>
      </c>
      <c r="BE102" s="262">
        <f>IF(AZ102=5,G102,0)</f>
        <v>0</v>
      </c>
      <c r="CA102" s="293">
        <v>1</v>
      </c>
      <c r="CB102" s="293">
        <v>1</v>
      </c>
    </row>
    <row r="103" spans="1:80">
      <c r="A103" s="294">
        <v>49</v>
      </c>
      <c r="B103" s="295" t="s">
        <v>265</v>
      </c>
      <c r="C103" s="296" t="s">
        <v>266</v>
      </c>
      <c r="D103" s="297" t="s">
        <v>194</v>
      </c>
      <c r="E103" s="298">
        <v>9</v>
      </c>
      <c r="F103" s="298">
        <v>0</v>
      </c>
      <c r="G103" s="299">
        <f>E103*F103</f>
        <v>0</v>
      </c>
      <c r="H103" s="300">
        <v>0.30159000000000002</v>
      </c>
      <c r="I103" s="301">
        <f>E103*H103</f>
        <v>2.7143100000000002</v>
      </c>
      <c r="J103" s="300">
        <v>0</v>
      </c>
      <c r="K103" s="301">
        <f>E103*J103</f>
        <v>0</v>
      </c>
      <c r="O103" s="293">
        <v>2</v>
      </c>
      <c r="AA103" s="262">
        <v>1</v>
      </c>
      <c r="AB103" s="262">
        <v>1</v>
      </c>
      <c r="AC103" s="262">
        <v>1</v>
      </c>
      <c r="AZ103" s="262">
        <v>1</v>
      </c>
      <c r="BA103" s="262">
        <f>IF(AZ103=1,G103,0)</f>
        <v>0</v>
      </c>
      <c r="BB103" s="262">
        <f>IF(AZ103=2,G103,0)</f>
        <v>0</v>
      </c>
      <c r="BC103" s="262">
        <f>IF(AZ103=3,G103,0)</f>
        <v>0</v>
      </c>
      <c r="BD103" s="262">
        <f>IF(AZ103=4,G103,0)</f>
        <v>0</v>
      </c>
      <c r="BE103" s="262">
        <f>IF(AZ103=5,G103,0)</f>
        <v>0</v>
      </c>
      <c r="CA103" s="293">
        <v>1</v>
      </c>
      <c r="CB103" s="293">
        <v>1</v>
      </c>
    </row>
    <row r="104" spans="1:80" ht="22.5">
      <c r="A104" s="294">
        <v>50</v>
      </c>
      <c r="B104" s="295" t="s">
        <v>267</v>
      </c>
      <c r="C104" s="296" t="s">
        <v>268</v>
      </c>
      <c r="D104" s="297" t="s">
        <v>111</v>
      </c>
      <c r="E104" s="298">
        <v>0.32900000000000001</v>
      </c>
      <c r="F104" s="298">
        <v>0</v>
      </c>
      <c r="G104" s="299">
        <f>E104*F104</f>
        <v>0</v>
      </c>
      <c r="H104" s="300">
        <v>2.5251399999999999</v>
      </c>
      <c r="I104" s="301">
        <f>E104*H104</f>
        <v>0.83077106000000001</v>
      </c>
      <c r="J104" s="300">
        <v>0</v>
      </c>
      <c r="K104" s="301">
        <f>E104*J104</f>
        <v>0</v>
      </c>
      <c r="O104" s="293">
        <v>2</v>
      </c>
      <c r="AA104" s="262">
        <v>1</v>
      </c>
      <c r="AB104" s="262">
        <v>1</v>
      </c>
      <c r="AC104" s="262">
        <v>1</v>
      </c>
      <c r="AZ104" s="262">
        <v>1</v>
      </c>
      <c r="BA104" s="262">
        <f>IF(AZ104=1,G104,0)</f>
        <v>0</v>
      </c>
      <c r="BB104" s="262">
        <f>IF(AZ104=2,G104,0)</f>
        <v>0</v>
      </c>
      <c r="BC104" s="262">
        <f>IF(AZ104=3,G104,0)</f>
        <v>0</v>
      </c>
      <c r="BD104" s="262">
        <f>IF(AZ104=4,G104,0)</f>
        <v>0</v>
      </c>
      <c r="BE104" s="262">
        <f>IF(AZ104=5,G104,0)</f>
        <v>0</v>
      </c>
      <c r="CA104" s="293">
        <v>1</v>
      </c>
      <c r="CB104" s="293">
        <v>1</v>
      </c>
    </row>
    <row r="105" spans="1:80">
      <c r="A105" s="302"/>
      <c r="B105" s="305"/>
      <c r="C105" s="306" t="s">
        <v>269</v>
      </c>
      <c r="D105" s="307"/>
      <c r="E105" s="308">
        <v>0.32900000000000001</v>
      </c>
      <c r="F105" s="309"/>
      <c r="G105" s="310"/>
      <c r="H105" s="311"/>
      <c r="I105" s="303"/>
      <c r="J105" s="312"/>
      <c r="K105" s="303"/>
      <c r="M105" s="304" t="s">
        <v>269</v>
      </c>
      <c r="O105" s="293"/>
    </row>
    <row r="106" spans="1:80" ht="22.5">
      <c r="A106" s="294">
        <v>51</v>
      </c>
      <c r="B106" s="295" t="s">
        <v>270</v>
      </c>
      <c r="C106" s="296" t="s">
        <v>271</v>
      </c>
      <c r="D106" s="297" t="s">
        <v>148</v>
      </c>
      <c r="E106" s="298">
        <v>2.5</v>
      </c>
      <c r="F106" s="298">
        <v>0</v>
      </c>
      <c r="G106" s="299">
        <f>E106*F106</f>
        <v>0</v>
      </c>
      <c r="H106" s="300">
        <v>3.637E-2</v>
      </c>
      <c r="I106" s="301">
        <f>E106*H106</f>
        <v>9.0925000000000006E-2</v>
      </c>
      <c r="J106" s="300">
        <v>0</v>
      </c>
      <c r="K106" s="301">
        <f>E106*J106</f>
        <v>0</v>
      </c>
      <c r="O106" s="293">
        <v>2</v>
      </c>
      <c r="AA106" s="262">
        <v>1</v>
      </c>
      <c r="AB106" s="262">
        <v>1</v>
      </c>
      <c r="AC106" s="262">
        <v>1</v>
      </c>
      <c r="AZ106" s="262">
        <v>1</v>
      </c>
      <c r="BA106" s="262">
        <f>IF(AZ106=1,G106,0)</f>
        <v>0</v>
      </c>
      <c r="BB106" s="262">
        <f>IF(AZ106=2,G106,0)</f>
        <v>0</v>
      </c>
      <c r="BC106" s="262">
        <f>IF(AZ106=3,G106,0)</f>
        <v>0</v>
      </c>
      <c r="BD106" s="262">
        <f>IF(AZ106=4,G106,0)</f>
        <v>0</v>
      </c>
      <c r="BE106" s="262">
        <f>IF(AZ106=5,G106,0)</f>
        <v>0</v>
      </c>
      <c r="CA106" s="293">
        <v>1</v>
      </c>
      <c r="CB106" s="293">
        <v>1</v>
      </c>
    </row>
    <row r="107" spans="1:80">
      <c r="A107" s="302"/>
      <c r="B107" s="305"/>
      <c r="C107" s="306" t="s">
        <v>272</v>
      </c>
      <c r="D107" s="307"/>
      <c r="E107" s="308">
        <v>2.5</v>
      </c>
      <c r="F107" s="309"/>
      <c r="G107" s="310"/>
      <c r="H107" s="311"/>
      <c r="I107" s="303"/>
      <c r="J107" s="312"/>
      <c r="K107" s="303"/>
      <c r="M107" s="304" t="s">
        <v>272</v>
      </c>
      <c r="O107" s="293"/>
    </row>
    <row r="108" spans="1:80">
      <c r="A108" s="294">
        <v>52</v>
      </c>
      <c r="B108" s="295" t="s">
        <v>273</v>
      </c>
      <c r="C108" s="296" t="s">
        <v>274</v>
      </c>
      <c r="D108" s="297" t="s">
        <v>148</v>
      </c>
      <c r="E108" s="298">
        <v>2.5</v>
      </c>
      <c r="F108" s="298">
        <v>0</v>
      </c>
      <c r="G108" s="299">
        <f>E108*F108</f>
        <v>0</v>
      </c>
      <c r="H108" s="300">
        <v>0</v>
      </c>
      <c r="I108" s="301">
        <f>E108*H108</f>
        <v>0</v>
      </c>
      <c r="J108" s="300">
        <v>0</v>
      </c>
      <c r="K108" s="301">
        <f>E108*J108</f>
        <v>0</v>
      </c>
      <c r="O108" s="293">
        <v>2</v>
      </c>
      <c r="AA108" s="262">
        <v>1</v>
      </c>
      <c r="AB108" s="262">
        <v>1</v>
      </c>
      <c r="AC108" s="262">
        <v>1</v>
      </c>
      <c r="AZ108" s="262">
        <v>1</v>
      </c>
      <c r="BA108" s="262">
        <f>IF(AZ108=1,G108,0)</f>
        <v>0</v>
      </c>
      <c r="BB108" s="262">
        <f>IF(AZ108=2,G108,0)</f>
        <v>0</v>
      </c>
      <c r="BC108" s="262">
        <f>IF(AZ108=3,G108,0)</f>
        <v>0</v>
      </c>
      <c r="BD108" s="262">
        <f>IF(AZ108=4,G108,0)</f>
        <v>0</v>
      </c>
      <c r="BE108" s="262">
        <f>IF(AZ108=5,G108,0)</f>
        <v>0</v>
      </c>
      <c r="CA108" s="293">
        <v>1</v>
      </c>
      <c r="CB108" s="293">
        <v>1</v>
      </c>
    </row>
    <row r="109" spans="1:80">
      <c r="A109" s="302"/>
      <c r="B109" s="305"/>
      <c r="C109" s="306" t="s">
        <v>272</v>
      </c>
      <c r="D109" s="307"/>
      <c r="E109" s="308">
        <v>2.5</v>
      </c>
      <c r="F109" s="309"/>
      <c r="G109" s="310"/>
      <c r="H109" s="311"/>
      <c r="I109" s="303"/>
      <c r="J109" s="312"/>
      <c r="K109" s="303"/>
      <c r="M109" s="304" t="s">
        <v>272</v>
      </c>
      <c r="O109" s="293"/>
    </row>
    <row r="110" spans="1:80">
      <c r="A110" s="294">
        <v>53</v>
      </c>
      <c r="B110" s="295" t="s">
        <v>275</v>
      </c>
      <c r="C110" s="296" t="s">
        <v>276</v>
      </c>
      <c r="D110" s="297" t="s">
        <v>148</v>
      </c>
      <c r="E110" s="298">
        <v>2.5</v>
      </c>
      <c r="F110" s="298">
        <v>0</v>
      </c>
      <c r="G110" s="299">
        <f>E110*F110</f>
        <v>0</v>
      </c>
      <c r="H110" s="300">
        <v>2.2699999999999999E-3</v>
      </c>
      <c r="I110" s="301">
        <f>E110*H110</f>
        <v>5.6749999999999995E-3</v>
      </c>
      <c r="J110" s="300">
        <v>0</v>
      </c>
      <c r="K110" s="301">
        <f>E110*J110</f>
        <v>0</v>
      </c>
      <c r="O110" s="293">
        <v>2</v>
      </c>
      <c r="AA110" s="262">
        <v>1</v>
      </c>
      <c r="AB110" s="262">
        <v>1</v>
      </c>
      <c r="AC110" s="262">
        <v>1</v>
      </c>
      <c r="AZ110" s="262">
        <v>1</v>
      </c>
      <c r="BA110" s="262">
        <f>IF(AZ110=1,G110,0)</f>
        <v>0</v>
      </c>
      <c r="BB110" s="262">
        <f>IF(AZ110=2,G110,0)</f>
        <v>0</v>
      </c>
      <c r="BC110" s="262">
        <f>IF(AZ110=3,G110,0)</f>
        <v>0</v>
      </c>
      <c r="BD110" s="262">
        <f>IF(AZ110=4,G110,0)</f>
        <v>0</v>
      </c>
      <c r="BE110" s="262">
        <f>IF(AZ110=5,G110,0)</f>
        <v>0</v>
      </c>
      <c r="CA110" s="293">
        <v>1</v>
      </c>
      <c r="CB110" s="293">
        <v>1</v>
      </c>
    </row>
    <row r="111" spans="1:80">
      <c r="A111" s="294">
        <v>54</v>
      </c>
      <c r="B111" s="295" t="s">
        <v>277</v>
      </c>
      <c r="C111" s="296" t="s">
        <v>278</v>
      </c>
      <c r="D111" s="297" t="s">
        <v>148</v>
      </c>
      <c r="E111" s="298">
        <v>2.5</v>
      </c>
      <c r="F111" s="298">
        <v>0</v>
      </c>
      <c r="G111" s="299">
        <f>E111*F111</f>
        <v>0</v>
      </c>
      <c r="H111" s="300">
        <v>0</v>
      </c>
      <c r="I111" s="301">
        <f>E111*H111</f>
        <v>0</v>
      </c>
      <c r="J111" s="300">
        <v>0</v>
      </c>
      <c r="K111" s="301">
        <f>E111*J111</f>
        <v>0</v>
      </c>
      <c r="O111" s="293">
        <v>2</v>
      </c>
      <c r="AA111" s="262">
        <v>1</v>
      </c>
      <c r="AB111" s="262">
        <v>1</v>
      </c>
      <c r="AC111" s="262">
        <v>1</v>
      </c>
      <c r="AZ111" s="262">
        <v>1</v>
      </c>
      <c r="BA111" s="262">
        <f>IF(AZ111=1,G111,0)</f>
        <v>0</v>
      </c>
      <c r="BB111" s="262">
        <f>IF(AZ111=2,G111,0)</f>
        <v>0</v>
      </c>
      <c r="BC111" s="262">
        <f>IF(AZ111=3,G111,0)</f>
        <v>0</v>
      </c>
      <c r="BD111" s="262">
        <f>IF(AZ111=4,G111,0)</f>
        <v>0</v>
      </c>
      <c r="BE111" s="262">
        <f>IF(AZ111=5,G111,0)</f>
        <v>0</v>
      </c>
      <c r="CA111" s="293">
        <v>1</v>
      </c>
      <c r="CB111" s="293">
        <v>1</v>
      </c>
    </row>
    <row r="112" spans="1:80">
      <c r="A112" s="294">
        <v>55</v>
      </c>
      <c r="B112" s="295" t="s">
        <v>279</v>
      </c>
      <c r="C112" s="296" t="s">
        <v>280</v>
      </c>
      <c r="D112" s="297" t="s">
        <v>111</v>
      </c>
      <c r="E112" s="298">
        <v>13.638500000000001</v>
      </c>
      <c r="F112" s="298">
        <v>0</v>
      </c>
      <c r="G112" s="299">
        <f>E112*F112</f>
        <v>0</v>
      </c>
      <c r="H112" s="300">
        <v>2.5251100000000002</v>
      </c>
      <c r="I112" s="301">
        <f>E112*H112</f>
        <v>34.438712735000003</v>
      </c>
      <c r="J112" s="300">
        <v>0</v>
      </c>
      <c r="K112" s="301">
        <f>E112*J112</f>
        <v>0</v>
      </c>
      <c r="O112" s="293">
        <v>2</v>
      </c>
      <c r="AA112" s="262">
        <v>1</v>
      </c>
      <c r="AB112" s="262">
        <v>1</v>
      </c>
      <c r="AC112" s="262">
        <v>1</v>
      </c>
      <c r="AZ112" s="262">
        <v>1</v>
      </c>
      <c r="BA112" s="262">
        <f>IF(AZ112=1,G112,0)</f>
        <v>0</v>
      </c>
      <c r="BB112" s="262">
        <f>IF(AZ112=2,G112,0)</f>
        <v>0</v>
      </c>
      <c r="BC112" s="262">
        <f>IF(AZ112=3,G112,0)</f>
        <v>0</v>
      </c>
      <c r="BD112" s="262">
        <f>IF(AZ112=4,G112,0)</f>
        <v>0</v>
      </c>
      <c r="BE112" s="262">
        <f>IF(AZ112=5,G112,0)</f>
        <v>0</v>
      </c>
      <c r="CA112" s="293">
        <v>1</v>
      </c>
      <c r="CB112" s="293">
        <v>1</v>
      </c>
    </row>
    <row r="113" spans="1:80">
      <c r="A113" s="302"/>
      <c r="B113" s="305"/>
      <c r="C113" s="306" t="s">
        <v>281</v>
      </c>
      <c r="D113" s="307"/>
      <c r="E113" s="308">
        <v>13.638500000000001</v>
      </c>
      <c r="F113" s="309"/>
      <c r="G113" s="310"/>
      <c r="H113" s="311"/>
      <c r="I113" s="303"/>
      <c r="J113" s="312"/>
      <c r="K113" s="303"/>
      <c r="M113" s="304" t="s">
        <v>281</v>
      </c>
      <c r="O113" s="293"/>
    </row>
    <row r="114" spans="1:80">
      <c r="A114" s="294">
        <v>56</v>
      </c>
      <c r="B114" s="295" t="s">
        <v>282</v>
      </c>
      <c r="C114" s="296" t="s">
        <v>283</v>
      </c>
      <c r="D114" s="297" t="s">
        <v>148</v>
      </c>
      <c r="E114" s="298">
        <v>118.98</v>
      </c>
      <c r="F114" s="298">
        <v>0</v>
      </c>
      <c r="G114" s="299">
        <f>E114*F114</f>
        <v>0</v>
      </c>
      <c r="H114" s="300">
        <v>7.8200000000000006E-3</v>
      </c>
      <c r="I114" s="301">
        <f>E114*H114</f>
        <v>0.93042360000000013</v>
      </c>
      <c r="J114" s="300">
        <v>0</v>
      </c>
      <c r="K114" s="301">
        <f>E114*J114</f>
        <v>0</v>
      </c>
      <c r="O114" s="293">
        <v>2</v>
      </c>
      <c r="AA114" s="262">
        <v>1</v>
      </c>
      <c r="AB114" s="262">
        <v>1</v>
      </c>
      <c r="AC114" s="262">
        <v>1</v>
      </c>
      <c r="AZ114" s="262">
        <v>1</v>
      </c>
      <c r="BA114" s="262">
        <f>IF(AZ114=1,G114,0)</f>
        <v>0</v>
      </c>
      <c r="BB114" s="262">
        <f>IF(AZ114=2,G114,0)</f>
        <v>0</v>
      </c>
      <c r="BC114" s="262">
        <f>IF(AZ114=3,G114,0)</f>
        <v>0</v>
      </c>
      <c r="BD114" s="262">
        <f>IF(AZ114=4,G114,0)</f>
        <v>0</v>
      </c>
      <c r="BE114" s="262">
        <f>IF(AZ114=5,G114,0)</f>
        <v>0</v>
      </c>
      <c r="CA114" s="293">
        <v>1</v>
      </c>
      <c r="CB114" s="293">
        <v>1</v>
      </c>
    </row>
    <row r="115" spans="1:80">
      <c r="A115" s="302"/>
      <c r="B115" s="305"/>
      <c r="C115" s="306" t="s">
        <v>284</v>
      </c>
      <c r="D115" s="307"/>
      <c r="E115" s="308">
        <v>118.98</v>
      </c>
      <c r="F115" s="309"/>
      <c r="G115" s="310"/>
      <c r="H115" s="311"/>
      <c r="I115" s="303"/>
      <c r="J115" s="312"/>
      <c r="K115" s="303"/>
      <c r="M115" s="304" t="s">
        <v>284</v>
      </c>
      <c r="O115" s="293"/>
    </row>
    <row r="116" spans="1:80">
      <c r="A116" s="294">
        <v>57</v>
      </c>
      <c r="B116" s="295" t="s">
        <v>285</v>
      </c>
      <c r="C116" s="296" t="s">
        <v>286</v>
      </c>
      <c r="D116" s="297" t="s">
        <v>148</v>
      </c>
      <c r="E116" s="298">
        <v>118.98</v>
      </c>
      <c r="F116" s="298">
        <v>0</v>
      </c>
      <c r="G116" s="299">
        <f>E116*F116</f>
        <v>0</v>
      </c>
      <c r="H116" s="300">
        <v>0</v>
      </c>
      <c r="I116" s="301">
        <f>E116*H116</f>
        <v>0</v>
      </c>
      <c r="J116" s="300">
        <v>0</v>
      </c>
      <c r="K116" s="301">
        <f>E116*J116</f>
        <v>0</v>
      </c>
      <c r="O116" s="293">
        <v>2</v>
      </c>
      <c r="AA116" s="262">
        <v>1</v>
      </c>
      <c r="AB116" s="262">
        <v>1</v>
      </c>
      <c r="AC116" s="262">
        <v>1</v>
      </c>
      <c r="AZ116" s="262">
        <v>1</v>
      </c>
      <c r="BA116" s="262">
        <f>IF(AZ116=1,G116,0)</f>
        <v>0</v>
      </c>
      <c r="BB116" s="262">
        <f>IF(AZ116=2,G116,0)</f>
        <v>0</v>
      </c>
      <c r="BC116" s="262">
        <f>IF(AZ116=3,G116,0)</f>
        <v>0</v>
      </c>
      <c r="BD116" s="262">
        <f>IF(AZ116=4,G116,0)</f>
        <v>0</v>
      </c>
      <c r="BE116" s="262">
        <f>IF(AZ116=5,G116,0)</f>
        <v>0</v>
      </c>
      <c r="CA116" s="293">
        <v>1</v>
      </c>
      <c r="CB116" s="293">
        <v>1</v>
      </c>
    </row>
    <row r="117" spans="1:80">
      <c r="A117" s="302"/>
      <c r="B117" s="305"/>
      <c r="C117" s="306" t="s">
        <v>284</v>
      </c>
      <c r="D117" s="307"/>
      <c r="E117" s="308">
        <v>118.98</v>
      </c>
      <c r="F117" s="309"/>
      <c r="G117" s="310"/>
      <c r="H117" s="311"/>
      <c r="I117" s="303"/>
      <c r="J117" s="312"/>
      <c r="K117" s="303"/>
      <c r="M117" s="304" t="s">
        <v>284</v>
      </c>
      <c r="O117" s="293"/>
    </row>
    <row r="118" spans="1:80" ht="22.5">
      <c r="A118" s="294">
        <v>58</v>
      </c>
      <c r="B118" s="295" t="s">
        <v>287</v>
      </c>
      <c r="C118" s="296" t="s">
        <v>288</v>
      </c>
      <c r="D118" s="297" t="s">
        <v>151</v>
      </c>
      <c r="E118" s="298">
        <v>2.1423000000000001</v>
      </c>
      <c r="F118" s="298">
        <v>0</v>
      </c>
      <c r="G118" s="299">
        <f>E118*F118</f>
        <v>0</v>
      </c>
      <c r="H118" s="300">
        <v>1.0166500000000001</v>
      </c>
      <c r="I118" s="301">
        <f>E118*H118</f>
        <v>2.177969295</v>
      </c>
      <c r="J118" s="300">
        <v>0</v>
      </c>
      <c r="K118" s="301">
        <f>E118*J118</f>
        <v>0</v>
      </c>
      <c r="O118" s="293">
        <v>2</v>
      </c>
      <c r="AA118" s="262">
        <v>1</v>
      </c>
      <c r="AB118" s="262">
        <v>0</v>
      </c>
      <c r="AC118" s="262">
        <v>0</v>
      </c>
      <c r="AZ118" s="262">
        <v>1</v>
      </c>
      <c r="BA118" s="262">
        <f>IF(AZ118=1,G118,0)</f>
        <v>0</v>
      </c>
      <c r="BB118" s="262">
        <f>IF(AZ118=2,G118,0)</f>
        <v>0</v>
      </c>
      <c r="BC118" s="262">
        <f>IF(AZ118=3,G118,0)</f>
        <v>0</v>
      </c>
      <c r="BD118" s="262">
        <f>IF(AZ118=4,G118,0)</f>
        <v>0</v>
      </c>
      <c r="BE118" s="262">
        <f>IF(AZ118=5,G118,0)</f>
        <v>0</v>
      </c>
      <c r="CA118" s="293">
        <v>1</v>
      </c>
      <c r="CB118" s="293">
        <v>0</v>
      </c>
    </row>
    <row r="119" spans="1:80">
      <c r="A119" s="302"/>
      <c r="B119" s="305"/>
      <c r="C119" s="306" t="s">
        <v>289</v>
      </c>
      <c r="D119" s="307"/>
      <c r="E119" s="308">
        <v>1.4844999999999999</v>
      </c>
      <c r="F119" s="309"/>
      <c r="G119" s="310"/>
      <c r="H119" s="311"/>
      <c r="I119" s="303"/>
      <c r="J119" s="312"/>
      <c r="K119" s="303"/>
      <c r="M119" s="304" t="s">
        <v>289</v>
      </c>
      <c r="O119" s="293"/>
    </row>
    <row r="120" spans="1:80">
      <c r="A120" s="302"/>
      <c r="B120" s="305"/>
      <c r="C120" s="306" t="s">
        <v>290</v>
      </c>
      <c r="D120" s="307"/>
      <c r="E120" s="308">
        <v>0.65780000000000005</v>
      </c>
      <c r="F120" s="309"/>
      <c r="G120" s="310"/>
      <c r="H120" s="311"/>
      <c r="I120" s="303"/>
      <c r="J120" s="312"/>
      <c r="K120" s="303"/>
      <c r="M120" s="304" t="s">
        <v>290</v>
      </c>
      <c r="O120" s="293"/>
    </row>
    <row r="121" spans="1:80" ht="22.5">
      <c r="A121" s="294">
        <v>59</v>
      </c>
      <c r="B121" s="295" t="s">
        <v>291</v>
      </c>
      <c r="C121" s="296" t="s">
        <v>292</v>
      </c>
      <c r="D121" s="297" t="s">
        <v>151</v>
      </c>
      <c r="E121" s="298">
        <v>2.1423000000000001</v>
      </c>
      <c r="F121" s="298">
        <v>0</v>
      </c>
      <c r="G121" s="299">
        <f>E121*F121</f>
        <v>0</v>
      </c>
      <c r="H121" s="300">
        <v>1.0166500000000001</v>
      </c>
      <c r="I121" s="301">
        <f>E121*H121</f>
        <v>2.177969295</v>
      </c>
      <c r="J121" s="300">
        <v>0</v>
      </c>
      <c r="K121" s="301">
        <f>E121*J121</f>
        <v>0</v>
      </c>
      <c r="O121" s="293">
        <v>2</v>
      </c>
      <c r="AA121" s="262">
        <v>1</v>
      </c>
      <c r="AB121" s="262">
        <v>1</v>
      </c>
      <c r="AC121" s="262">
        <v>1</v>
      </c>
      <c r="AZ121" s="262">
        <v>1</v>
      </c>
      <c r="BA121" s="262">
        <f>IF(AZ121=1,G121,0)</f>
        <v>0</v>
      </c>
      <c r="BB121" s="262">
        <f>IF(AZ121=2,G121,0)</f>
        <v>0</v>
      </c>
      <c r="BC121" s="262">
        <f>IF(AZ121=3,G121,0)</f>
        <v>0</v>
      </c>
      <c r="BD121" s="262">
        <f>IF(AZ121=4,G121,0)</f>
        <v>0</v>
      </c>
      <c r="BE121" s="262">
        <f>IF(AZ121=5,G121,0)</f>
        <v>0</v>
      </c>
      <c r="CA121" s="293">
        <v>1</v>
      </c>
      <c r="CB121" s="293">
        <v>1</v>
      </c>
    </row>
    <row r="122" spans="1:80" ht="22.5">
      <c r="A122" s="294">
        <v>60</v>
      </c>
      <c r="B122" s="295" t="s">
        <v>293</v>
      </c>
      <c r="C122" s="296" t="s">
        <v>294</v>
      </c>
      <c r="D122" s="297" t="s">
        <v>111</v>
      </c>
      <c r="E122" s="298">
        <v>2.1</v>
      </c>
      <c r="F122" s="298">
        <v>0</v>
      </c>
      <c r="G122" s="299">
        <f>E122*F122</f>
        <v>0</v>
      </c>
      <c r="H122" s="300">
        <v>2.52508</v>
      </c>
      <c r="I122" s="301">
        <f>E122*H122</f>
        <v>5.3026680000000006</v>
      </c>
      <c r="J122" s="300">
        <v>0</v>
      </c>
      <c r="K122" s="301">
        <f>E122*J122</f>
        <v>0</v>
      </c>
      <c r="O122" s="293">
        <v>2</v>
      </c>
      <c r="AA122" s="262">
        <v>1</v>
      </c>
      <c r="AB122" s="262">
        <v>1</v>
      </c>
      <c r="AC122" s="262">
        <v>1</v>
      </c>
      <c r="AZ122" s="262">
        <v>1</v>
      </c>
      <c r="BA122" s="262">
        <f>IF(AZ122=1,G122,0)</f>
        <v>0</v>
      </c>
      <c r="BB122" s="262">
        <f>IF(AZ122=2,G122,0)</f>
        <v>0</v>
      </c>
      <c r="BC122" s="262">
        <f>IF(AZ122=3,G122,0)</f>
        <v>0</v>
      </c>
      <c r="BD122" s="262">
        <f>IF(AZ122=4,G122,0)</f>
        <v>0</v>
      </c>
      <c r="BE122" s="262">
        <f>IF(AZ122=5,G122,0)</f>
        <v>0</v>
      </c>
      <c r="CA122" s="293">
        <v>1</v>
      </c>
      <c r="CB122" s="293">
        <v>1</v>
      </c>
    </row>
    <row r="123" spans="1:80" ht="22.5">
      <c r="A123" s="294">
        <v>61</v>
      </c>
      <c r="B123" s="295" t="s">
        <v>295</v>
      </c>
      <c r="C123" s="296" t="s">
        <v>296</v>
      </c>
      <c r="D123" s="297" t="s">
        <v>161</v>
      </c>
      <c r="E123" s="298">
        <v>1</v>
      </c>
      <c r="F123" s="298">
        <v>0</v>
      </c>
      <c r="G123" s="299">
        <f>E123*F123</f>
        <v>0</v>
      </c>
      <c r="H123" s="300">
        <v>3.28</v>
      </c>
      <c r="I123" s="301">
        <f>E123*H123</f>
        <v>3.28</v>
      </c>
      <c r="J123" s="300">
        <v>0</v>
      </c>
      <c r="K123" s="301">
        <f>E123*J123</f>
        <v>0</v>
      </c>
      <c r="O123" s="293">
        <v>2</v>
      </c>
      <c r="AA123" s="262">
        <v>1</v>
      </c>
      <c r="AB123" s="262">
        <v>1</v>
      </c>
      <c r="AC123" s="262">
        <v>1</v>
      </c>
      <c r="AZ123" s="262">
        <v>1</v>
      </c>
      <c r="BA123" s="262">
        <f>IF(AZ123=1,G123,0)</f>
        <v>0</v>
      </c>
      <c r="BB123" s="262">
        <f>IF(AZ123=2,G123,0)</f>
        <v>0</v>
      </c>
      <c r="BC123" s="262">
        <f>IF(AZ123=3,G123,0)</f>
        <v>0</v>
      </c>
      <c r="BD123" s="262">
        <f>IF(AZ123=4,G123,0)</f>
        <v>0</v>
      </c>
      <c r="BE123" s="262">
        <f>IF(AZ123=5,G123,0)</f>
        <v>0</v>
      </c>
      <c r="CA123" s="293">
        <v>1</v>
      </c>
      <c r="CB123" s="293">
        <v>1</v>
      </c>
    </row>
    <row r="124" spans="1:80" ht="22.5">
      <c r="A124" s="294">
        <v>62</v>
      </c>
      <c r="B124" s="295" t="s">
        <v>297</v>
      </c>
      <c r="C124" s="296" t="s">
        <v>298</v>
      </c>
      <c r="D124" s="297" t="s">
        <v>161</v>
      </c>
      <c r="E124" s="298">
        <v>1</v>
      </c>
      <c r="F124" s="298">
        <v>0</v>
      </c>
      <c r="G124" s="299">
        <f>E124*F124</f>
        <v>0</v>
      </c>
      <c r="H124" s="300">
        <v>0</v>
      </c>
      <c r="I124" s="301">
        <f>E124*H124</f>
        <v>0</v>
      </c>
      <c r="J124" s="300">
        <v>0</v>
      </c>
      <c r="K124" s="301">
        <f>E124*J124</f>
        <v>0</v>
      </c>
      <c r="O124" s="293">
        <v>2</v>
      </c>
      <c r="AA124" s="262">
        <v>1</v>
      </c>
      <c r="AB124" s="262">
        <v>1</v>
      </c>
      <c r="AC124" s="262">
        <v>1</v>
      </c>
      <c r="AZ124" s="262">
        <v>1</v>
      </c>
      <c r="BA124" s="262">
        <f>IF(AZ124=1,G124,0)</f>
        <v>0</v>
      </c>
      <c r="BB124" s="262">
        <f>IF(AZ124=2,G124,0)</f>
        <v>0</v>
      </c>
      <c r="BC124" s="262">
        <f>IF(AZ124=3,G124,0)</f>
        <v>0</v>
      </c>
      <c r="BD124" s="262">
        <f>IF(AZ124=4,G124,0)</f>
        <v>0</v>
      </c>
      <c r="BE124" s="262">
        <f>IF(AZ124=5,G124,0)</f>
        <v>0</v>
      </c>
      <c r="CA124" s="293">
        <v>1</v>
      </c>
      <c r="CB124" s="293">
        <v>1</v>
      </c>
    </row>
    <row r="125" spans="1:80" ht="22.5">
      <c r="A125" s="294">
        <v>63</v>
      </c>
      <c r="B125" s="295" t="s">
        <v>299</v>
      </c>
      <c r="C125" s="296" t="s">
        <v>300</v>
      </c>
      <c r="D125" s="297" t="s">
        <v>151</v>
      </c>
      <c r="E125" s="298">
        <v>0.1139</v>
      </c>
      <c r="F125" s="298">
        <v>0</v>
      </c>
      <c r="G125" s="299">
        <f>E125*F125</f>
        <v>0</v>
      </c>
      <c r="H125" s="300">
        <v>1.02092</v>
      </c>
      <c r="I125" s="301">
        <f>E125*H125</f>
        <v>0.11628278800000001</v>
      </c>
      <c r="J125" s="300">
        <v>0</v>
      </c>
      <c r="K125" s="301">
        <f>E125*J125</f>
        <v>0</v>
      </c>
      <c r="O125" s="293">
        <v>2</v>
      </c>
      <c r="AA125" s="262">
        <v>1</v>
      </c>
      <c r="AB125" s="262">
        <v>1</v>
      </c>
      <c r="AC125" s="262">
        <v>1</v>
      </c>
      <c r="AZ125" s="262">
        <v>1</v>
      </c>
      <c r="BA125" s="262">
        <f>IF(AZ125=1,G125,0)</f>
        <v>0</v>
      </c>
      <c r="BB125" s="262">
        <f>IF(AZ125=2,G125,0)</f>
        <v>0</v>
      </c>
      <c r="BC125" s="262">
        <f>IF(AZ125=3,G125,0)</f>
        <v>0</v>
      </c>
      <c r="BD125" s="262">
        <f>IF(AZ125=4,G125,0)</f>
        <v>0</v>
      </c>
      <c r="BE125" s="262">
        <f>IF(AZ125=5,G125,0)</f>
        <v>0</v>
      </c>
      <c r="CA125" s="293">
        <v>1</v>
      </c>
      <c r="CB125" s="293">
        <v>1</v>
      </c>
    </row>
    <row r="126" spans="1:80">
      <c r="A126" s="302"/>
      <c r="B126" s="305"/>
      <c r="C126" s="306" t="s">
        <v>301</v>
      </c>
      <c r="D126" s="307"/>
      <c r="E126" s="308">
        <v>8.9099999999999999E-2</v>
      </c>
      <c r="F126" s="309"/>
      <c r="G126" s="310"/>
      <c r="H126" s="311"/>
      <c r="I126" s="303"/>
      <c r="J126" s="312"/>
      <c r="K126" s="303"/>
      <c r="M126" s="304" t="s">
        <v>301</v>
      </c>
      <c r="O126" s="293"/>
    </row>
    <row r="127" spans="1:80">
      <c r="A127" s="302"/>
      <c r="B127" s="305"/>
      <c r="C127" s="306" t="s">
        <v>302</v>
      </c>
      <c r="D127" s="307"/>
      <c r="E127" s="308">
        <v>2.4799999999999999E-2</v>
      </c>
      <c r="F127" s="309"/>
      <c r="G127" s="310"/>
      <c r="H127" s="311"/>
      <c r="I127" s="303"/>
      <c r="J127" s="312"/>
      <c r="K127" s="303"/>
      <c r="M127" s="304" t="s">
        <v>302</v>
      </c>
      <c r="O127" s="293"/>
    </row>
    <row r="128" spans="1:80" ht="22.5">
      <c r="A128" s="294">
        <v>64</v>
      </c>
      <c r="B128" s="295" t="s">
        <v>303</v>
      </c>
      <c r="C128" s="296" t="s">
        <v>304</v>
      </c>
      <c r="D128" s="297" t="s">
        <v>100</v>
      </c>
      <c r="E128" s="298">
        <v>4</v>
      </c>
      <c r="F128" s="298">
        <v>0</v>
      </c>
      <c r="G128" s="299">
        <f>E128*F128</f>
        <v>0</v>
      </c>
      <c r="H128" s="300">
        <v>0</v>
      </c>
      <c r="I128" s="301">
        <f>E128*H128</f>
        <v>0</v>
      </c>
      <c r="J128" s="300">
        <v>0</v>
      </c>
      <c r="K128" s="301">
        <f>E128*J128</f>
        <v>0</v>
      </c>
      <c r="O128" s="293">
        <v>2</v>
      </c>
      <c r="AA128" s="262">
        <v>1</v>
      </c>
      <c r="AB128" s="262">
        <v>9</v>
      </c>
      <c r="AC128" s="262">
        <v>9</v>
      </c>
      <c r="AZ128" s="262">
        <v>1</v>
      </c>
      <c r="BA128" s="262">
        <f>IF(AZ128=1,G128,0)</f>
        <v>0</v>
      </c>
      <c r="BB128" s="262">
        <f>IF(AZ128=2,G128,0)</f>
        <v>0</v>
      </c>
      <c r="BC128" s="262">
        <f>IF(AZ128=3,G128,0)</f>
        <v>0</v>
      </c>
      <c r="BD128" s="262">
        <f>IF(AZ128=4,G128,0)</f>
        <v>0</v>
      </c>
      <c r="BE128" s="262">
        <f>IF(AZ128=5,G128,0)</f>
        <v>0</v>
      </c>
      <c r="CA128" s="293">
        <v>1</v>
      </c>
      <c r="CB128" s="293">
        <v>9</v>
      </c>
    </row>
    <row r="129" spans="1:80" ht="22.5">
      <c r="A129" s="294">
        <v>65</v>
      </c>
      <c r="B129" s="295" t="s">
        <v>305</v>
      </c>
      <c r="C129" s="296" t="s">
        <v>306</v>
      </c>
      <c r="D129" s="297" t="s">
        <v>100</v>
      </c>
      <c r="E129" s="298">
        <v>2</v>
      </c>
      <c r="F129" s="298">
        <v>0</v>
      </c>
      <c r="G129" s="299">
        <f>E129*F129</f>
        <v>0</v>
      </c>
      <c r="H129" s="300">
        <v>0</v>
      </c>
      <c r="I129" s="301">
        <f>E129*H129</f>
        <v>0</v>
      </c>
      <c r="J129" s="300">
        <v>0</v>
      </c>
      <c r="K129" s="301">
        <f>E129*J129</f>
        <v>0</v>
      </c>
      <c r="O129" s="293">
        <v>2</v>
      </c>
      <c r="AA129" s="262">
        <v>1</v>
      </c>
      <c r="AB129" s="262">
        <v>9</v>
      </c>
      <c r="AC129" s="262">
        <v>9</v>
      </c>
      <c r="AZ129" s="262">
        <v>1</v>
      </c>
      <c r="BA129" s="262">
        <f>IF(AZ129=1,G129,0)</f>
        <v>0</v>
      </c>
      <c r="BB129" s="262">
        <f>IF(AZ129=2,G129,0)</f>
        <v>0</v>
      </c>
      <c r="BC129" s="262">
        <f>IF(AZ129=3,G129,0)</f>
        <v>0</v>
      </c>
      <c r="BD129" s="262">
        <f>IF(AZ129=4,G129,0)</f>
        <v>0</v>
      </c>
      <c r="BE129" s="262">
        <f>IF(AZ129=5,G129,0)</f>
        <v>0</v>
      </c>
      <c r="CA129" s="293">
        <v>1</v>
      </c>
      <c r="CB129" s="293">
        <v>9</v>
      </c>
    </row>
    <row r="130" spans="1:80" ht="22.5">
      <c r="A130" s="294">
        <v>66</v>
      </c>
      <c r="B130" s="295" t="s">
        <v>307</v>
      </c>
      <c r="C130" s="296" t="s">
        <v>308</v>
      </c>
      <c r="D130" s="297" t="s">
        <v>222</v>
      </c>
      <c r="E130" s="298">
        <v>26.67</v>
      </c>
      <c r="F130" s="298">
        <v>0</v>
      </c>
      <c r="G130" s="299">
        <f>E130*F130</f>
        <v>0</v>
      </c>
      <c r="H130" s="300">
        <v>7.0200000000000002E-3</v>
      </c>
      <c r="I130" s="301">
        <f>E130*H130</f>
        <v>0.18722340000000001</v>
      </c>
      <c r="J130" s="300">
        <v>0</v>
      </c>
      <c r="K130" s="301">
        <f>E130*J130</f>
        <v>0</v>
      </c>
      <c r="O130" s="293">
        <v>2</v>
      </c>
      <c r="AA130" s="262">
        <v>1</v>
      </c>
      <c r="AB130" s="262">
        <v>1</v>
      </c>
      <c r="AC130" s="262">
        <v>1</v>
      </c>
      <c r="AZ130" s="262">
        <v>1</v>
      </c>
      <c r="BA130" s="262">
        <f>IF(AZ130=1,G130,0)</f>
        <v>0</v>
      </c>
      <c r="BB130" s="262">
        <f>IF(AZ130=2,G130,0)</f>
        <v>0</v>
      </c>
      <c r="BC130" s="262">
        <f>IF(AZ130=3,G130,0)</f>
        <v>0</v>
      </c>
      <c r="BD130" s="262">
        <f>IF(AZ130=4,G130,0)</f>
        <v>0</v>
      </c>
      <c r="BE130" s="262">
        <f>IF(AZ130=5,G130,0)</f>
        <v>0</v>
      </c>
      <c r="CA130" s="293">
        <v>1</v>
      </c>
      <c r="CB130" s="293">
        <v>1</v>
      </c>
    </row>
    <row r="131" spans="1:80" ht="22.5">
      <c r="A131" s="302"/>
      <c r="B131" s="305"/>
      <c r="C131" s="306" t="s">
        <v>309</v>
      </c>
      <c r="D131" s="307"/>
      <c r="E131" s="308">
        <v>26.67</v>
      </c>
      <c r="F131" s="309"/>
      <c r="G131" s="310"/>
      <c r="H131" s="311"/>
      <c r="I131" s="303"/>
      <c r="J131" s="312"/>
      <c r="K131" s="303"/>
      <c r="M131" s="304" t="s">
        <v>309</v>
      </c>
      <c r="O131" s="293"/>
    </row>
    <row r="132" spans="1:80" ht="22.5">
      <c r="A132" s="294">
        <v>67</v>
      </c>
      <c r="B132" s="295" t="s">
        <v>310</v>
      </c>
      <c r="C132" s="296" t="s">
        <v>311</v>
      </c>
      <c r="D132" s="297" t="s">
        <v>222</v>
      </c>
      <c r="E132" s="298">
        <v>26.67</v>
      </c>
      <c r="F132" s="298">
        <v>0</v>
      </c>
      <c r="G132" s="299">
        <f>E132*F132</f>
        <v>0</v>
      </c>
      <c r="H132" s="300">
        <v>2.0000000000000001E-4</v>
      </c>
      <c r="I132" s="301">
        <f>E132*H132</f>
        <v>5.3340000000000002E-3</v>
      </c>
      <c r="J132" s="300">
        <v>0</v>
      </c>
      <c r="K132" s="301">
        <f>E132*J132</f>
        <v>0</v>
      </c>
      <c r="O132" s="293">
        <v>2</v>
      </c>
      <c r="AA132" s="262">
        <v>1</v>
      </c>
      <c r="AB132" s="262">
        <v>1</v>
      </c>
      <c r="AC132" s="262">
        <v>1</v>
      </c>
      <c r="AZ132" s="262">
        <v>1</v>
      </c>
      <c r="BA132" s="262">
        <f>IF(AZ132=1,G132,0)</f>
        <v>0</v>
      </c>
      <c r="BB132" s="262">
        <f>IF(AZ132=2,G132,0)</f>
        <v>0</v>
      </c>
      <c r="BC132" s="262">
        <f>IF(AZ132=3,G132,0)</f>
        <v>0</v>
      </c>
      <c r="BD132" s="262">
        <f>IF(AZ132=4,G132,0)</f>
        <v>0</v>
      </c>
      <c r="BE132" s="262">
        <f>IF(AZ132=5,G132,0)</f>
        <v>0</v>
      </c>
      <c r="CA132" s="293">
        <v>1</v>
      </c>
      <c r="CB132" s="293">
        <v>1</v>
      </c>
    </row>
    <row r="133" spans="1:80" ht="22.5">
      <c r="A133" s="302"/>
      <c r="B133" s="305"/>
      <c r="C133" s="306" t="s">
        <v>309</v>
      </c>
      <c r="D133" s="307"/>
      <c r="E133" s="308">
        <v>26.67</v>
      </c>
      <c r="F133" s="309"/>
      <c r="G133" s="310"/>
      <c r="H133" s="311"/>
      <c r="I133" s="303"/>
      <c r="J133" s="312"/>
      <c r="K133" s="303"/>
      <c r="M133" s="304" t="s">
        <v>309</v>
      </c>
      <c r="O133" s="293"/>
    </row>
    <row r="134" spans="1:80" ht="22.5">
      <c r="A134" s="294">
        <v>68</v>
      </c>
      <c r="B134" s="295" t="s">
        <v>312</v>
      </c>
      <c r="C134" s="296" t="s">
        <v>313</v>
      </c>
      <c r="D134" s="297" t="s">
        <v>222</v>
      </c>
      <c r="E134" s="298">
        <v>9.1</v>
      </c>
      <c r="F134" s="298">
        <v>0</v>
      </c>
      <c r="G134" s="299">
        <f>E134*F134</f>
        <v>0</v>
      </c>
      <c r="H134" s="300">
        <v>0</v>
      </c>
      <c r="I134" s="301">
        <f>E134*H134</f>
        <v>0</v>
      </c>
      <c r="J134" s="300">
        <v>0</v>
      </c>
      <c r="K134" s="301">
        <f>E134*J134</f>
        <v>0</v>
      </c>
      <c r="O134" s="293">
        <v>2</v>
      </c>
      <c r="AA134" s="262">
        <v>1</v>
      </c>
      <c r="AB134" s="262">
        <v>7</v>
      </c>
      <c r="AC134" s="262">
        <v>7</v>
      </c>
      <c r="AZ134" s="262">
        <v>1</v>
      </c>
      <c r="BA134" s="262">
        <f>IF(AZ134=1,G134,0)</f>
        <v>0</v>
      </c>
      <c r="BB134" s="262">
        <f>IF(AZ134=2,G134,0)</f>
        <v>0</v>
      </c>
      <c r="BC134" s="262">
        <f>IF(AZ134=3,G134,0)</f>
        <v>0</v>
      </c>
      <c r="BD134" s="262">
        <f>IF(AZ134=4,G134,0)</f>
        <v>0</v>
      </c>
      <c r="BE134" s="262">
        <f>IF(AZ134=5,G134,0)</f>
        <v>0</v>
      </c>
      <c r="CA134" s="293">
        <v>1</v>
      </c>
      <c r="CB134" s="293">
        <v>7</v>
      </c>
    </row>
    <row r="135" spans="1:80">
      <c r="A135" s="302"/>
      <c r="B135" s="305"/>
      <c r="C135" s="306" t="s">
        <v>314</v>
      </c>
      <c r="D135" s="307"/>
      <c r="E135" s="308">
        <v>9.1</v>
      </c>
      <c r="F135" s="309"/>
      <c r="G135" s="310"/>
      <c r="H135" s="311"/>
      <c r="I135" s="303"/>
      <c r="J135" s="312"/>
      <c r="K135" s="303"/>
      <c r="M135" s="304" t="s">
        <v>314</v>
      </c>
      <c r="O135" s="293"/>
    </row>
    <row r="136" spans="1:80" ht="22.5">
      <c r="A136" s="294">
        <v>69</v>
      </c>
      <c r="B136" s="295" t="s">
        <v>315</v>
      </c>
      <c r="C136" s="296" t="s">
        <v>316</v>
      </c>
      <c r="D136" s="297" t="s">
        <v>100</v>
      </c>
      <c r="E136" s="298">
        <v>96</v>
      </c>
      <c r="F136" s="298">
        <v>0</v>
      </c>
      <c r="G136" s="299">
        <f>E136*F136</f>
        <v>0</v>
      </c>
      <c r="H136" s="300">
        <v>2.1000000000000001E-2</v>
      </c>
      <c r="I136" s="301">
        <f>E136*H136</f>
        <v>2.016</v>
      </c>
      <c r="J136" s="300"/>
      <c r="K136" s="301">
        <f>E136*J136</f>
        <v>0</v>
      </c>
      <c r="O136" s="293">
        <v>2</v>
      </c>
      <c r="AA136" s="262">
        <v>3</v>
      </c>
      <c r="AB136" s="262">
        <v>1</v>
      </c>
      <c r="AC136" s="262" t="s">
        <v>315</v>
      </c>
      <c r="AZ136" s="262">
        <v>1</v>
      </c>
      <c r="BA136" s="262">
        <f>IF(AZ136=1,G136,0)</f>
        <v>0</v>
      </c>
      <c r="BB136" s="262">
        <f>IF(AZ136=2,G136,0)</f>
        <v>0</v>
      </c>
      <c r="BC136" s="262">
        <f>IF(AZ136=3,G136,0)</f>
        <v>0</v>
      </c>
      <c r="BD136" s="262">
        <f>IF(AZ136=4,G136,0)</f>
        <v>0</v>
      </c>
      <c r="BE136" s="262">
        <f>IF(AZ136=5,G136,0)</f>
        <v>0</v>
      </c>
      <c r="CA136" s="293">
        <v>3</v>
      </c>
      <c r="CB136" s="293">
        <v>1</v>
      </c>
    </row>
    <row r="137" spans="1:80">
      <c r="A137" s="294">
        <v>70</v>
      </c>
      <c r="B137" s="295" t="s">
        <v>317</v>
      </c>
      <c r="C137" s="296" t="s">
        <v>318</v>
      </c>
      <c r="D137" s="297" t="s">
        <v>222</v>
      </c>
      <c r="E137" s="298">
        <v>124.58</v>
      </c>
      <c r="F137" s="298">
        <v>0</v>
      </c>
      <c r="G137" s="299">
        <f>E137*F137</f>
        <v>0</v>
      </c>
      <c r="H137" s="300">
        <v>0.29599999999999999</v>
      </c>
      <c r="I137" s="301">
        <f>E137*H137</f>
        <v>36.875679999999996</v>
      </c>
      <c r="J137" s="300"/>
      <c r="K137" s="301">
        <f>E137*J137</f>
        <v>0</v>
      </c>
      <c r="O137" s="293">
        <v>2</v>
      </c>
      <c r="AA137" s="262">
        <v>3</v>
      </c>
      <c r="AB137" s="262">
        <v>1</v>
      </c>
      <c r="AC137" s="262">
        <v>593467591</v>
      </c>
      <c r="AZ137" s="262">
        <v>1</v>
      </c>
      <c r="BA137" s="262">
        <f>IF(AZ137=1,G137,0)</f>
        <v>0</v>
      </c>
      <c r="BB137" s="262">
        <f>IF(AZ137=2,G137,0)</f>
        <v>0</v>
      </c>
      <c r="BC137" s="262">
        <f>IF(AZ137=3,G137,0)</f>
        <v>0</v>
      </c>
      <c r="BD137" s="262">
        <f>IF(AZ137=4,G137,0)</f>
        <v>0</v>
      </c>
      <c r="BE137" s="262">
        <f>IF(AZ137=5,G137,0)</f>
        <v>0</v>
      </c>
      <c r="CA137" s="293">
        <v>3</v>
      </c>
      <c r="CB137" s="293">
        <v>1</v>
      </c>
    </row>
    <row r="138" spans="1:80">
      <c r="A138" s="302"/>
      <c r="B138" s="305"/>
      <c r="C138" s="306" t="s">
        <v>319</v>
      </c>
      <c r="D138" s="307"/>
      <c r="E138" s="308">
        <v>124.58</v>
      </c>
      <c r="F138" s="309"/>
      <c r="G138" s="310"/>
      <c r="H138" s="311"/>
      <c r="I138" s="303"/>
      <c r="J138" s="312"/>
      <c r="K138" s="303"/>
      <c r="M138" s="304" t="s">
        <v>319</v>
      </c>
      <c r="O138" s="293"/>
    </row>
    <row r="139" spans="1:80">
      <c r="A139" s="294">
        <v>71</v>
      </c>
      <c r="B139" s="295" t="s">
        <v>320</v>
      </c>
      <c r="C139" s="296" t="s">
        <v>321</v>
      </c>
      <c r="D139" s="297" t="s">
        <v>222</v>
      </c>
      <c r="E139" s="298">
        <v>9.76</v>
      </c>
      <c r="F139" s="298">
        <v>0</v>
      </c>
      <c r="G139" s="299">
        <f>E139*F139</f>
        <v>0</v>
      </c>
      <c r="H139" s="300">
        <v>0.29599999999999999</v>
      </c>
      <c r="I139" s="301">
        <f>E139*H139</f>
        <v>2.88896</v>
      </c>
      <c r="J139" s="300"/>
      <c r="K139" s="301">
        <f>E139*J139</f>
        <v>0</v>
      </c>
      <c r="O139" s="293">
        <v>2</v>
      </c>
      <c r="AA139" s="262">
        <v>3</v>
      </c>
      <c r="AB139" s="262">
        <v>1</v>
      </c>
      <c r="AC139" s="262">
        <v>593467593</v>
      </c>
      <c r="AZ139" s="262">
        <v>1</v>
      </c>
      <c r="BA139" s="262">
        <f>IF(AZ139=1,G139,0)</f>
        <v>0</v>
      </c>
      <c r="BB139" s="262">
        <f>IF(AZ139=2,G139,0)</f>
        <v>0</v>
      </c>
      <c r="BC139" s="262">
        <f>IF(AZ139=3,G139,0)</f>
        <v>0</v>
      </c>
      <c r="BD139" s="262">
        <f>IF(AZ139=4,G139,0)</f>
        <v>0</v>
      </c>
      <c r="BE139" s="262">
        <f>IF(AZ139=5,G139,0)</f>
        <v>0</v>
      </c>
      <c r="CA139" s="293">
        <v>3</v>
      </c>
      <c r="CB139" s="293">
        <v>1</v>
      </c>
    </row>
    <row r="140" spans="1:80">
      <c r="A140" s="302"/>
      <c r="B140" s="305"/>
      <c r="C140" s="306" t="s">
        <v>322</v>
      </c>
      <c r="D140" s="307"/>
      <c r="E140" s="308">
        <v>9.76</v>
      </c>
      <c r="F140" s="309"/>
      <c r="G140" s="310"/>
      <c r="H140" s="311"/>
      <c r="I140" s="303"/>
      <c r="J140" s="312"/>
      <c r="K140" s="303"/>
      <c r="M140" s="304" t="s">
        <v>322</v>
      </c>
      <c r="O140" s="293"/>
    </row>
    <row r="141" spans="1:80">
      <c r="A141" s="294">
        <v>72</v>
      </c>
      <c r="B141" s="295" t="s">
        <v>215</v>
      </c>
      <c r="C141" s="296" t="s">
        <v>216</v>
      </c>
      <c r="D141" s="297" t="s">
        <v>212</v>
      </c>
      <c r="E141" s="298">
        <v>16</v>
      </c>
      <c r="F141" s="298">
        <v>0</v>
      </c>
      <c r="G141" s="299">
        <f>E141*F141</f>
        <v>0</v>
      </c>
      <c r="H141" s="300"/>
      <c r="I141" s="301">
        <f>E141*H141</f>
        <v>0</v>
      </c>
      <c r="J141" s="300"/>
      <c r="K141" s="301">
        <f>E141*J141</f>
        <v>0</v>
      </c>
      <c r="O141" s="293">
        <v>2</v>
      </c>
      <c r="AA141" s="262">
        <v>6</v>
      </c>
      <c r="AB141" s="262">
        <v>1</v>
      </c>
      <c r="AC141" s="262">
        <v>48175280100</v>
      </c>
      <c r="AZ141" s="262">
        <v>1</v>
      </c>
      <c r="BA141" s="262">
        <f>IF(AZ141=1,G141,0)</f>
        <v>0</v>
      </c>
      <c r="BB141" s="262">
        <f>IF(AZ141=2,G141,0)</f>
        <v>0</v>
      </c>
      <c r="BC141" s="262">
        <f>IF(AZ141=3,G141,0)</f>
        <v>0</v>
      </c>
      <c r="BD141" s="262">
        <f>IF(AZ141=4,G141,0)</f>
        <v>0</v>
      </c>
      <c r="BE141" s="262">
        <f>IF(AZ141=5,G141,0)</f>
        <v>0</v>
      </c>
      <c r="CA141" s="293">
        <v>6</v>
      </c>
      <c r="CB141" s="293">
        <v>1</v>
      </c>
    </row>
    <row r="142" spans="1:80">
      <c r="A142" s="294">
        <v>73</v>
      </c>
      <c r="B142" s="295" t="s">
        <v>323</v>
      </c>
      <c r="C142" s="296" t="s">
        <v>324</v>
      </c>
      <c r="D142" s="297" t="s">
        <v>212</v>
      </c>
      <c r="E142" s="298">
        <v>8</v>
      </c>
      <c r="F142" s="298">
        <v>0</v>
      </c>
      <c r="G142" s="299">
        <f>E142*F142</f>
        <v>0</v>
      </c>
      <c r="H142" s="300"/>
      <c r="I142" s="301">
        <f>E142*H142</f>
        <v>0</v>
      </c>
      <c r="J142" s="300"/>
      <c r="K142" s="301">
        <f>E142*J142</f>
        <v>0</v>
      </c>
      <c r="O142" s="293">
        <v>2</v>
      </c>
      <c r="AA142" s="262">
        <v>6</v>
      </c>
      <c r="AB142" s="262">
        <v>1</v>
      </c>
      <c r="AC142" s="262">
        <v>80165191400</v>
      </c>
      <c r="AZ142" s="262">
        <v>1</v>
      </c>
      <c r="BA142" s="262">
        <f>IF(AZ142=1,G142,0)</f>
        <v>0</v>
      </c>
      <c r="BB142" s="262">
        <f>IF(AZ142=2,G142,0)</f>
        <v>0</v>
      </c>
      <c r="BC142" s="262">
        <f>IF(AZ142=3,G142,0)</f>
        <v>0</v>
      </c>
      <c r="BD142" s="262">
        <f>IF(AZ142=4,G142,0)</f>
        <v>0</v>
      </c>
      <c r="BE142" s="262">
        <f>IF(AZ142=5,G142,0)</f>
        <v>0</v>
      </c>
      <c r="CA142" s="293">
        <v>6</v>
      </c>
      <c r="CB142" s="293">
        <v>1</v>
      </c>
    </row>
    <row r="143" spans="1:80">
      <c r="A143" s="313"/>
      <c r="B143" s="314" t="s">
        <v>101</v>
      </c>
      <c r="C143" s="315" t="s">
        <v>251</v>
      </c>
      <c r="D143" s="316"/>
      <c r="E143" s="317"/>
      <c r="F143" s="318"/>
      <c r="G143" s="319">
        <f>SUM(G94:G142)</f>
        <v>0</v>
      </c>
      <c r="H143" s="320"/>
      <c r="I143" s="321">
        <f>SUM(I94:I142)</f>
        <v>102.10313739599999</v>
      </c>
      <c r="J143" s="320"/>
      <c r="K143" s="321">
        <f>SUM(K94:K142)</f>
        <v>0</v>
      </c>
      <c r="O143" s="293">
        <v>4</v>
      </c>
      <c r="BA143" s="322">
        <f>SUM(BA94:BA142)</f>
        <v>0</v>
      </c>
      <c r="BB143" s="322">
        <f>SUM(BB94:BB142)</f>
        <v>0</v>
      </c>
      <c r="BC143" s="322">
        <f>SUM(BC94:BC142)</f>
        <v>0</v>
      </c>
      <c r="BD143" s="322">
        <f>SUM(BD94:BD142)</f>
        <v>0</v>
      </c>
      <c r="BE143" s="322">
        <f>SUM(BE94:BE142)</f>
        <v>0</v>
      </c>
    </row>
    <row r="144" spans="1:80">
      <c r="A144" s="283" t="s">
        <v>97</v>
      </c>
      <c r="B144" s="284" t="s">
        <v>325</v>
      </c>
      <c r="C144" s="285" t="s">
        <v>326</v>
      </c>
      <c r="D144" s="286"/>
      <c r="E144" s="287"/>
      <c r="F144" s="287"/>
      <c r="G144" s="288"/>
      <c r="H144" s="289"/>
      <c r="I144" s="290"/>
      <c r="J144" s="291"/>
      <c r="K144" s="292"/>
      <c r="O144" s="293">
        <v>1</v>
      </c>
    </row>
    <row r="145" spans="1:80" ht="22.5">
      <c r="A145" s="294">
        <v>74</v>
      </c>
      <c r="B145" s="295" t="s">
        <v>328</v>
      </c>
      <c r="C145" s="296" t="s">
        <v>329</v>
      </c>
      <c r="D145" s="297" t="s">
        <v>148</v>
      </c>
      <c r="E145" s="298">
        <v>148.06</v>
      </c>
      <c r="F145" s="298">
        <v>0</v>
      </c>
      <c r="G145" s="299">
        <f>E145*F145</f>
        <v>0</v>
      </c>
      <c r="H145" s="300">
        <v>0</v>
      </c>
      <c r="I145" s="301">
        <f>E145*H145</f>
        <v>0</v>
      </c>
      <c r="J145" s="300">
        <v>0</v>
      </c>
      <c r="K145" s="301">
        <f>E145*J145</f>
        <v>0</v>
      </c>
      <c r="O145" s="293">
        <v>2</v>
      </c>
      <c r="AA145" s="262">
        <v>1</v>
      </c>
      <c r="AB145" s="262">
        <v>1</v>
      </c>
      <c r="AC145" s="262">
        <v>1</v>
      </c>
      <c r="AZ145" s="262">
        <v>1</v>
      </c>
      <c r="BA145" s="262">
        <f>IF(AZ145=1,G145,0)</f>
        <v>0</v>
      </c>
      <c r="BB145" s="262">
        <f>IF(AZ145=2,G145,0)</f>
        <v>0</v>
      </c>
      <c r="BC145" s="262">
        <f>IF(AZ145=3,G145,0)</f>
        <v>0</v>
      </c>
      <c r="BD145" s="262">
        <f>IF(AZ145=4,G145,0)</f>
        <v>0</v>
      </c>
      <c r="BE145" s="262">
        <f>IF(AZ145=5,G145,0)</f>
        <v>0</v>
      </c>
      <c r="CA145" s="293">
        <v>1</v>
      </c>
      <c r="CB145" s="293">
        <v>1</v>
      </c>
    </row>
    <row r="146" spans="1:80">
      <c r="A146" s="302"/>
      <c r="B146" s="305"/>
      <c r="C146" s="306" t="s">
        <v>330</v>
      </c>
      <c r="D146" s="307"/>
      <c r="E146" s="308">
        <v>148.06</v>
      </c>
      <c r="F146" s="309"/>
      <c r="G146" s="310"/>
      <c r="H146" s="311"/>
      <c r="I146" s="303"/>
      <c r="J146" s="312"/>
      <c r="K146" s="303"/>
      <c r="M146" s="304" t="s">
        <v>330</v>
      </c>
      <c r="O146" s="293"/>
    </row>
    <row r="147" spans="1:80">
      <c r="A147" s="294">
        <v>75</v>
      </c>
      <c r="B147" s="295" t="s">
        <v>331</v>
      </c>
      <c r="C147" s="296" t="s">
        <v>332</v>
      </c>
      <c r="D147" s="297" t="s">
        <v>148</v>
      </c>
      <c r="E147" s="298">
        <v>74.03</v>
      </c>
      <c r="F147" s="298">
        <v>0</v>
      </c>
      <c r="G147" s="299">
        <f>E147*F147</f>
        <v>0</v>
      </c>
      <c r="H147" s="300">
        <v>5.0000000000000001E-4</v>
      </c>
      <c r="I147" s="301">
        <f>E147*H147</f>
        <v>3.7014999999999999E-2</v>
      </c>
      <c r="J147" s="300">
        <v>0</v>
      </c>
      <c r="K147" s="301">
        <f>E147*J147</f>
        <v>0</v>
      </c>
      <c r="O147" s="293">
        <v>2</v>
      </c>
      <c r="AA147" s="262">
        <v>1</v>
      </c>
      <c r="AB147" s="262">
        <v>1</v>
      </c>
      <c r="AC147" s="262">
        <v>1</v>
      </c>
      <c r="AZ147" s="262">
        <v>1</v>
      </c>
      <c r="BA147" s="262">
        <f>IF(AZ147=1,G147,0)</f>
        <v>0</v>
      </c>
      <c r="BB147" s="262">
        <f>IF(AZ147=2,G147,0)</f>
        <v>0</v>
      </c>
      <c r="BC147" s="262">
        <f>IF(AZ147=3,G147,0)</f>
        <v>0</v>
      </c>
      <c r="BD147" s="262">
        <f>IF(AZ147=4,G147,0)</f>
        <v>0</v>
      </c>
      <c r="BE147" s="262">
        <f>IF(AZ147=5,G147,0)</f>
        <v>0</v>
      </c>
      <c r="CA147" s="293">
        <v>1</v>
      </c>
      <c r="CB147" s="293">
        <v>1</v>
      </c>
    </row>
    <row r="148" spans="1:80">
      <c r="A148" s="302"/>
      <c r="B148" s="305"/>
      <c r="C148" s="306" t="s">
        <v>333</v>
      </c>
      <c r="D148" s="307"/>
      <c r="E148" s="308">
        <v>74.03</v>
      </c>
      <c r="F148" s="309"/>
      <c r="G148" s="310"/>
      <c r="H148" s="311"/>
      <c r="I148" s="303"/>
      <c r="J148" s="312"/>
      <c r="K148" s="303"/>
      <c r="M148" s="304" t="s">
        <v>333</v>
      </c>
      <c r="O148" s="293"/>
    </row>
    <row r="149" spans="1:80">
      <c r="A149" s="294">
        <v>76</v>
      </c>
      <c r="B149" s="295" t="s">
        <v>334</v>
      </c>
      <c r="C149" s="296" t="s">
        <v>335</v>
      </c>
      <c r="D149" s="297" t="s">
        <v>148</v>
      </c>
      <c r="E149" s="298">
        <v>74.03</v>
      </c>
      <c r="F149" s="298">
        <v>0</v>
      </c>
      <c r="G149" s="299">
        <f>E149*F149</f>
        <v>0</v>
      </c>
      <c r="H149" s="300">
        <v>0.60104000000000002</v>
      </c>
      <c r="I149" s="301">
        <f>E149*H149</f>
        <v>44.494991200000001</v>
      </c>
      <c r="J149" s="300">
        <v>0</v>
      </c>
      <c r="K149" s="301">
        <f>E149*J149</f>
        <v>0</v>
      </c>
      <c r="O149" s="293">
        <v>2</v>
      </c>
      <c r="AA149" s="262">
        <v>1</v>
      </c>
      <c r="AB149" s="262">
        <v>1</v>
      </c>
      <c r="AC149" s="262">
        <v>1</v>
      </c>
      <c r="AZ149" s="262">
        <v>1</v>
      </c>
      <c r="BA149" s="262">
        <f>IF(AZ149=1,G149,0)</f>
        <v>0</v>
      </c>
      <c r="BB149" s="262">
        <f>IF(AZ149=2,G149,0)</f>
        <v>0</v>
      </c>
      <c r="BC149" s="262">
        <f>IF(AZ149=3,G149,0)</f>
        <v>0</v>
      </c>
      <c r="BD149" s="262">
        <f>IF(AZ149=4,G149,0)</f>
        <v>0</v>
      </c>
      <c r="BE149" s="262">
        <f>IF(AZ149=5,G149,0)</f>
        <v>0</v>
      </c>
      <c r="CA149" s="293">
        <v>1</v>
      </c>
      <c r="CB149" s="293">
        <v>1</v>
      </c>
    </row>
    <row r="150" spans="1:80">
      <c r="A150" s="302"/>
      <c r="B150" s="305"/>
      <c r="C150" s="306" t="s">
        <v>333</v>
      </c>
      <c r="D150" s="307"/>
      <c r="E150" s="308">
        <v>74.03</v>
      </c>
      <c r="F150" s="309"/>
      <c r="G150" s="310"/>
      <c r="H150" s="311"/>
      <c r="I150" s="303"/>
      <c r="J150" s="312"/>
      <c r="K150" s="303"/>
      <c r="M150" s="304" t="s">
        <v>333</v>
      </c>
      <c r="O150" s="293"/>
    </row>
    <row r="151" spans="1:80">
      <c r="A151" s="294">
        <v>77</v>
      </c>
      <c r="B151" s="295" t="s">
        <v>336</v>
      </c>
      <c r="C151" s="296" t="s">
        <v>337</v>
      </c>
      <c r="D151" s="297" t="s">
        <v>222</v>
      </c>
      <c r="E151" s="298">
        <v>8.4</v>
      </c>
      <c r="F151" s="298">
        <v>0</v>
      </c>
      <c r="G151" s="299">
        <f>E151*F151</f>
        <v>0</v>
      </c>
      <c r="H151" s="300">
        <v>0</v>
      </c>
      <c r="I151" s="301">
        <f>E151*H151</f>
        <v>0</v>
      </c>
      <c r="J151" s="300">
        <v>0</v>
      </c>
      <c r="K151" s="301">
        <f>E151*J151</f>
        <v>0</v>
      </c>
      <c r="O151" s="293">
        <v>2</v>
      </c>
      <c r="AA151" s="262">
        <v>1</v>
      </c>
      <c r="AB151" s="262">
        <v>0</v>
      </c>
      <c r="AC151" s="262">
        <v>0</v>
      </c>
      <c r="AZ151" s="262">
        <v>1</v>
      </c>
      <c r="BA151" s="262">
        <f>IF(AZ151=1,G151,0)</f>
        <v>0</v>
      </c>
      <c r="BB151" s="262">
        <f>IF(AZ151=2,G151,0)</f>
        <v>0</v>
      </c>
      <c r="BC151" s="262">
        <f>IF(AZ151=3,G151,0)</f>
        <v>0</v>
      </c>
      <c r="BD151" s="262">
        <f>IF(AZ151=4,G151,0)</f>
        <v>0</v>
      </c>
      <c r="BE151" s="262">
        <f>IF(AZ151=5,G151,0)</f>
        <v>0</v>
      </c>
      <c r="CA151" s="293">
        <v>1</v>
      </c>
      <c r="CB151" s="293">
        <v>0</v>
      </c>
    </row>
    <row r="152" spans="1:80">
      <c r="A152" s="294">
        <v>78</v>
      </c>
      <c r="B152" s="295" t="s">
        <v>338</v>
      </c>
      <c r="C152" s="296" t="s">
        <v>339</v>
      </c>
      <c r="D152" s="297" t="s">
        <v>148</v>
      </c>
      <c r="E152" s="298">
        <v>67.3</v>
      </c>
      <c r="F152" s="298">
        <v>0</v>
      </c>
      <c r="G152" s="299">
        <f>E152*F152</f>
        <v>0</v>
      </c>
      <c r="H152" s="300">
        <v>7.3899999999999993E-2</v>
      </c>
      <c r="I152" s="301">
        <f>E152*H152</f>
        <v>4.9734699999999989</v>
      </c>
      <c r="J152" s="300">
        <v>0</v>
      </c>
      <c r="K152" s="301">
        <f>E152*J152</f>
        <v>0</v>
      </c>
      <c r="O152" s="293">
        <v>2</v>
      </c>
      <c r="AA152" s="262">
        <v>1</v>
      </c>
      <c r="AB152" s="262">
        <v>1</v>
      </c>
      <c r="AC152" s="262">
        <v>1</v>
      </c>
      <c r="AZ152" s="262">
        <v>1</v>
      </c>
      <c r="BA152" s="262">
        <f>IF(AZ152=1,G152,0)</f>
        <v>0</v>
      </c>
      <c r="BB152" s="262">
        <f>IF(AZ152=2,G152,0)</f>
        <v>0</v>
      </c>
      <c r="BC152" s="262">
        <f>IF(AZ152=3,G152,0)</f>
        <v>0</v>
      </c>
      <c r="BD152" s="262">
        <f>IF(AZ152=4,G152,0)</f>
        <v>0</v>
      </c>
      <c r="BE152" s="262">
        <f>IF(AZ152=5,G152,0)</f>
        <v>0</v>
      </c>
      <c r="CA152" s="293">
        <v>1</v>
      </c>
      <c r="CB152" s="293">
        <v>1</v>
      </c>
    </row>
    <row r="153" spans="1:80">
      <c r="A153" s="302"/>
      <c r="B153" s="305"/>
      <c r="C153" s="306" t="s">
        <v>340</v>
      </c>
      <c r="D153" s="307"/>
      <c r="E153" s="308">
        <v>67.3</v>
      </c>
      <c r="F153" s="309"/>
      <c r="G153" s="310"/>
      <c r="H153" s="311"/>
      <c r="I153" s="303"/>
      <c r="J153" s="312"/>
      <c r="K153" s="303"/>
      <c r="M153" s="304" t="s">
        <v>340</v>
      </c>
      <c r="O153" s="293"/>
    </row>
    <row r="154" spans="1:80" ht="22.5">
      <c r="A154" s="294">
        <v>79</v>
      </c>
      <c r="B154" s="295" t="s">
        <v>341</v>
      </c>
      <c r="C154" s="296" t="s">
        <v>342</v>
      </c>
      <c r="D154" s="297" t="s">
        <v>222</v>
      </c>
      <c r="E154" s="298">
        <v>52.3</v>
      </c>
      <c r="F154" s="298">
        <v>0</v>
      </c>
      <c r="G154" s="299">
        <f>E154*F154</f>
        <v>0</v>
      </c>
      <c r="H154" s="300">
        <v>0.17033000000000001</v>
      </c>
      <c r="I154" s="301">
        <f>E154*H154</f>
        <v>8.9082589999999993</v>
      </c>
      <c r="J154" s="300">
        <v>0</v>
      </c>
      <c r="K154" s="301">
        <f>E154*J154</f>
        <v>0</v>
      </c>
      <c r="O154" s="293">
        <v>2</v>
      </c>
      <c r="AA154" s="262">
        <v>1</v>
      </c>
      <c r="AB154" s="262">
        <v>1</v>
      </c>
      <c r="AC154" s="262">
        <v>1</v>
      </c>
      <c r="AZ154" s="262">
        <v>1</v>
      </c>
      <c r="BA154" s="262">
        <f>IF(AZ154=1,G154,0)</f>
        <v>0</v>
      </c>
      <c r="BB154" s="262">
        <f>IF(AZ154=2,G154,0)</f>
        <v>0</v>
      </c>
      <c r="BC154" s="262">
        <f>IF(AZ154=3,G154,0)</f>
        <v>0</v>
      </c>
      <c r="BD154" s="262">
        <f>IF(AZ154=4,G154,0)</f>
        <v>0</v>
      </c>
      <c r="BE154" s="262">
        <f>IF(AZ154=5,G154,0)</f>
        <v>0</v>
      </c>
      <c r="CA154" s="293">
        <v>1</v>
      </c>
      <c r="CB154" s="293">
        <v>1</v>
      </c>
    </row>
    <row r="155" spans="1:80">
      <c r="A155" s="302"/>
      <c r="B155" s="305"/>
      <c r="C155" s="306" t="s">
        <v>343</v>
      </c>
      <c r="D155" s="307"/>
      <c r="E155" s="308">
        <v>52.3</v>
      </c>
      <c r="F155" s="309"/>
      <c r="G155" s="310"/>
      <c r="H155" s="311"/>
      <c r="I155" s="303"/>
      <c r="J155" s="312"/>
      <c r="K155" s="303"/>
      <c r="M155" s="304" t="s">
        <v>343</v>
      </c>
      <c r="O155" s="293"/>
    </row>
    <row r="156" spans="1:80">
      <c r="A156" s="294">
        <v>80</v>
      </c>
      <c r="B156" s="295" t="s">
        <v>344</v>
      </c>
      <c r="C156" s="296" t="s">
        <v>345</v>
      </c>
      <c r="D156" s="297" t="s">
        <v>148</v>
      </c>
      <c r="E156" s="298">
        <v>74.03</v>
      </c>
      <c r="F156" s="298">
        <v>0</v>
      </c>
      <c r="G156" s="299">
        <f>E156*F156</f>
        <v>0</v>
      </c>
      <c r="H156" s="300">
        <v>0.184</v>
      </c>
      <c r="I156" s="301">
        <f>E156*H156</f>
        <v>13.62152</v>
      </c>
      <c r="J156" s="300"/>
      <c r="K156" s="301">
        <f>E156*J156</f>
        <v>0</v>
      </c>
      <c r="O156" s="293">
        <v>2</v>
      </c>
      <c r="AA156" s="262">
        <v>3</v>
      </c>
      <c r="AB156" s="262">
        <v>0</v>
      </c>
      <c r="AC156" s="262">
        <v>59248020</v>
      </c>
      <c r="AZ156" s="262">
        <v>1</v>
      </c>
      <c r="BA156" s="262">
        <f>IF(AZ156=1,G156,0)</f>
        <v>0</v>
      </c>
      <c r="BB156" s="262">
        <f>IF(AZ156=2,G156,0)</f>
        <v>0</v>
      </c>
      <c r="BC156" s="262">
        <f>IF(AZ156=3,G156,0)</f>
        <v>0</v>
      </c>
      <c r="BD156" s="262">
        <f>IF(AZ156=4,G156,0)</f>
        <v>0</v>
      </c>
      <c r="BE156" s="262">
        <f>IF(AZ156=5,G156,0)</f>
        <v>0</v>
      </c>
      <c r="CA156" s="293">
        <v>3</v>
      </c>
      <c r="CB156" s="293">
        <v>0</v>
      </c>
    </row>
    <row r="157" spans="1:80">
      <c r="A157" s="302"/>
      <c r="B157" s="305"/>
      <c r="C157" s="306" t="s">
        <v>333</v>
      </c>
      <c r="D157" s="307"/>
      <c r="E157" s="308">
        <v>74.03</v>
      </c>
      <c r="F157" s="309"/>
      <c r="G157" s="310"/>
      <c r="H157" s="311"/>
      <c r="I157" s="303"/>
      <c r="J157" s="312"/>
      <c r="K157" s="303"/>
      <c r="M157" s="304" t="s">
        <v>333</v>
      </c>
      <c r="O157" s="293"/>
    </row>
    <row r="158" spans="1:80" ht="22.5">
      <c r="A158" s="294">
        <v>81</v>
      </c>
      <c r="B158" s="295" t="s">
        <v>210</v>
      </c>
      <c r="C158" s="296" t="s">
        <v>211</v>
      </c>
      <c r="D158" s="297" t="s">
        <v>212</v>
      </c>
      <c r="E158" s="298">
        <v>24</v>
      </c>
      <c r="F158" s="298">
        <v>0</v>
      </c>
      <c r="G158" s="299">
        <f>E158*F158</f>
        <v>0</v>
      </c>
      <c r="H158" s="300"/>
      <c r="I158" s="301">
        <f>E158*H158</f>
        <v>0</v>
      </c>
      <c r="J158" s="300"/>
      <c r="K158" s="301">
        <f>E158*J158</f>
        <v>0</v>
      </c>
      <c r="O158" s="293">
        <v>2</v>
      </c>
      <c r="AA158" s="262">
        <v>6</v>
      </c>
      <c r="AB158" s="262">
        <v>0</v>
      </c>
      <c r="AC158" s="262">
        <v>46151002500</v>
      </c>
      <c r="AZ158" s="262">
        <v>1</v>
      </c>
      <c r="BA158" s="262">
        <f>IF(AZ158=1,G158,0)</f>
        <v>0</v>
      </c>
      <c r="BB158" s="262">
        <f>IF(AZ158=2,G158,0)</f>
        <v>0</v>
      </c>
      <c r="BC158" s="262">
        <f>IF(AZ158=3,G158,0)</f>
        <v>0</v>
      </c>
      <c r="BD158" s="262">
        <f>IF(AZ158=4,G158,0)</f>
        <v>0</v>
      </c>
      <c r="BE158" s="262">
        <f>IF(AZ158=5,G158,0)</f>
        <v>0</v>
      </c>
      <c r="CA158" s="293">
        <v>6</v>
      </c>
      <c r="CB158" s="293">
        <v>0</v>
      </c>
    </row>
    <row r="159" spans="1:80">
      <c r="A159" s="294">
        <v>82</v>
      </c>
      <c r="B159" s="295" t="s">
        <v>213</v>
      </c>
      <c r="C159" s="296" t="s">
        <v>214</v>
      </c>
      <c r="D159" s="297" t="s">
        <v>212</v>
      </c>
      <c r="E159" s="298">
        <v>36</v>
      </c>
      <c r="F159" s="298">
        <v>0</v>
      </c>
      <c r="G159" s="299">
        <f>E159*F159</f>
        <v>0</v>
      </c>
      <c r="H159" s="300"/>
      <c r="I159" s="301">
        <f>E159*H159</f>
        <v>0</v>
      </c>
      <c r="J159" s="300"/>
      <c r="K159" s="301">
        <f>E159*J159</f>
        <v>0</v>
      </c>
      <c r="O159" s="293">
        <v>2</v>
      </c>
      <c r="AA159" s="262">
        <v>6</v>
      </c>
      <c r="AB159" s="262">
        <v>1</v>
      </c>
      <c r="AC159" s="262">
        <v>47151001100</v>
      </c>
      <c r="AZ159" s="262">
        <v>1</v>
      </c>
      <c r="BA159" s="262">
        <f>IF(AZ159=1,G159,0)</f>
        <v>0</v>
      </c>
      <c r="BB159" s="262">
        <f>IF(AZ159=2,G159,0)</f>
        <v>0</v>
      </c>
      <c r="BC159" s="262">
        <f>IF(AZ159=3,G159,0)</f>
        <v>0</v>
      </c>
      <c r="BD159" s="262">
        <f>IF(AZ159=4,G159,0)</f>
        <v>0</v>
      </c>
      <c r="BE159" s="262">
        <f>IF(AZ159=5,G159,0)</f>
        <v>0</v>
      </c>
      <c r="CA159" s="293">
        <v>6</v>
      </c>
      <c r="CB159" s="293">
        <v>1</v>
      </c>
    </row>
    <row r="160" spans="1:80">
      <c r="A160" s="313"/>
      <c r="B160" s="314" t="s">
        <v>101</v>
      </c>
      <c r="C160" s="315" t="s">
        <v>327</v>
      </c>
      <c r="D160" s="316"/>
      <c r="E160" s="317"/>
      <c r="F160" s="318"/>
      <c r="G160" s="319">
        <f>SUM(G144:G159)</f>
        <v>0</v>
      </c>
      <c r="H160" s="320"/>
      <c r="I160" s="321">
        <f>SUM(I144:I159)</f>
        <v>72.035255199999995</v>
      </c>
      <c r="J160" s="320"/>
      <c r="K160" s="321">
        <f>SUM(K144:K159)</f>
        <v>0</v>
      </c>
      <c r="O160" s="293">
        <v>4</v>
      </c>
      <c r="BA160" s="322">
        <f>SUM(BA144:BA159)</f>
        <v>0</v>
      </c>
      <c r="BB160" s="322">
        <f>SUM(BB144:BB159)</f>
        <v>0</v>
      </c>
      <c r="BC160" s="322">
        <f>SUM(BC144:BC159)</f>
        <v>0</v>
      </c>
      <c r="BD160" s="322">
        <f>SUM(BD144:BD159)</f>
        <v>0</v>
      </c>
      <c r="BE160" s="322">
        <f>SUM(BE144:BE159)</f>
        <v>0</v>
      </c>
    </row>
    <row r="161" spans="1:80">
      <c r="A161" s="283" t="s">
        <v>97</v>
      </c>
      <c r="B161" s="284" t="s">
        <v>346</v>
      </c>
      <c r="C161" s="285" t="s">
        <v>347</v>
      </c>
      <c r="D161" s="286"/>
      <c r="E161" s="287"/>
      <c r="F161" s="287"/>
      <c r="G161" s="288"/>
      <c r="H161" s="289"/>
      <c r="I161" s="290"/>
      <c r="J161" s="291"/>
      <c r="K161" s="292"/>
      <c r="O161" s="293">
        <v>1</v>
      </c>
    </row>
    <row r="162" spans="1:80" ht="22.5">
      <c r="A162" s="294">
        <v>83</v>
      </c>
      <c r="B162" s="295" t="s">
        <v>349</v>
      </c>
      <c r="C162" s="296" t="s">
        <v>350</v>
      </c>
      <c r="D162" s="297" t="s">
        <v>148</v>
      </c>
      <c r="E162" s="298">
        <v>9.1999999999999993</v>
      </c>
      <c r="F162" s="298">
        <v>0</v>
      </c>
      <c r="G162" s="299">
        <f>E162*F162</f>
        <v>0</v>
      </c>
      <c r="H162" s="300">
        <v>1.4200000000000001E-2</v>
      </c>
      <c r="I162" s="301">
        <f>E162*H162</f>
        <v>0.13064000000000001</v>
      </c>
      <c r="J162" s="300">
        <v>0</v>
      </c>
      <c r="K162" s="301">
        <f>E162*J162</f>
        <v>0</v>
      </c>
      <c r="O162" s="293">
        <v>2</v>
      </c>
      <c r="AA162" s="262">
        <v>1</v>
      </c>
      <c r="AB162" s="262">
        <v>1</v>
      </c>
      <c r="AC162" s="262">
        <v>1</v>
      </c>
      <c r="AZ162" s="262">
        <v>1</v>
      </c>
      <c r="BA162" s="262">
        <f>IF(AZ162=1,G162,0)</f>
        <v>0</v>
      </c>
      <c r="BB162" s="262">
        <f>IF(AZ162=2,G162,0)</f>
        <v>0</v>
      </c>
      <c r="BC162" s="262">
        <f>IF(AZ162=3,G162,0)</f>
        <v>0</v>
      </c>
      <c r="BD162" s="262">
        <f>IF(AZ162=4,G162,0)</f>
        <v>0</v>
      </c>
      <c r="BE162" s="262">
        <f>IF(AZ162=5,G162,0)</f>
        <v>0</v>
      </c>
      <c r="CA162" s="293">
        <v>1</v>
      </c>
      <c r="CB162" s="293">
        <v>1</v>
      </c>
    </row>
    <row r="163" spans="1:80">
      <c r="A163" s="294">
        <v>84</v>
      </c>
      <c r="B163" s="295" t="s">
        <v>351</v>
      </c>
      <c r="C163" s="296" t="s">
        <v>352</v>
      </c>
      <c r="D163" s="297" t="s">
        <v>148</v>
      </c>
      <c r="E163" s="298">
        <v>679.15359999999998</v>
      </c>
      <c r="F163" s="298">
        <v>0</v>
      </c>
      <c r="G163" s="299">
        <f>E163*F163</f>
        <v>0</v>
      </c>
      <c r="H163" s="300">
        <v>0</v>
      </c>
      <c r="I163" s="301">
        <f>E163*H163</f>
        <v>0</v>
      </c>
      <c r="J163" s="300">
        <v>0</v>
      </c>
      <c r="K163" s="301">
        <f>E163*J163</f>
        <v>0</v>
      </c>
      <c r="O163" s="293">
        <v>2</v>
      </c>
      <c r="AA163" s="262">
        <v>1</v>
      </c>
      <c r="AB163" s="262">
        <v>7</v>
      </c>
      <c r="AC163" s="262">
        <v>7</v>
      </c>
      <c r="AZ163" s="262">
        <v>1</v>
      </c>
      <c r="BA163" s="262">
        <f>IF(AZ163=1,G163,0)</f>
        <v>0</v>
      </c>
      <c r="BB163" s="262">
        <f>IF(AZ163=2,G163,0)</f>
        <v>0</v>
      </c>
      <c r="BC163" s="262">
        <f>IF(AZ163=3,G163,0)</f>
        <v>0</v>
      </c>
      <c r="BD163" s="262">
        <f>IF(AZ163=4,G163,0)</f>
        <v>0</v>
      </c>
      <c r="BE163" s="262">
        <f>IF(AZ163=5,G163,0)</f>
        <v>0</v>
      </c>
      <c r="CA163" s="293">
        <v>1</v>
      </c>
      <c r="CB163" s="293">
        <v>7</v>
      </c>
    </row>
    <row r="164" spans="1:80">
      <c r="A164" s="302"/>
      <c r="B164" s="305"/>
      <c r="C164" s="306" t="s">
        <v>353</v>
      </c>
      <c r="D164" s="307"/>
      <c r="E164" s="308">
        <v>679.15359999999998</v>
      </c>
      <c r="F164" s="309"/>
      <c r="G164" s="310"/>
      <c r="H164" s="311"/>
      <c r="I164" s="303"/>
      <c r="J164" s="312"/>
      <c r="K164" s="303"/>
      <c r="M164" s="333">
        <v>6791536</v>
      </c>
      <c r="O164" s="293"/>
    </row>
    <row r="165" spans="1:80" ht="22.5">
      <c r="A165" s="294">
        <v>85</v>
      </c>
      <c r="B165" s="295" t="s">
        <v>354</v>
      </c>
      <c r="C165" s="296" t="s">
        <v>355</v>
      </c>
      <c r="D165" s="297" t="s">
        <v>148</v>
      </c>
      <c r="E165" s="298">
        <v>679.15359999999998</v>
      </c>
      <c r="F165" s="298">
        <v>0</v>
      </c>
      <c r="G165" s="299">
        <f>E165*F165</f>
        <v>0</v>
      </c>
      <c r="H165" s="300">
        <v>1.2699999999999999E-2</v>
      </c>
      <c r="I165" s="301">
        <f>E165*H165</f>
        <v>8.6252507199999986</v>
      </c>
      <c r="J165" s="300">
        <v>0</v>
      </c>
      <c r="K165" s="301">
        <f>E165*J165</f>
        <v>0</v>
      </c>
      <c r="O165" s="293">
        <v>2</v>
      </c>
      <c r="AA165" s="262">
        <v>1</v>
      </c>
      <c r="AB165" s="262">
        <v>1</v>
      </c>
      <c r="AC165" s="262">
        <v>1</v>
      </c>
      <c r="AZ165" s="262">
        <v>1</v>
      </c>
      <c r="BA165" s="262">
        <f>IF(AZ165=1,G165,0)</f>
        <v>0</v>
      </c>
      <c r="BB165" s="262">
        <f>IF(AZ165=2,G165,0)</f>
        <v>0</v>
      </c>
      <c r="BC165" s="262">
        <f>IF(AZ165=3,G165,0)</f>
        <v>0</v>
      </c>
      <c r="BD165" s="262">
        <f>IF(AZ165=4,G165,0)</f>
        <v>0</v>
      </c>
      <c r="BE165" s="262">
        <f>IF(AZ165=5,G165,0)</f>
        <v>0</v>
      </c>
      <c r="CA165" s="293">
        <v>1</v>
      </c>
      <c r="CB165" s="293">
        <v>1</v>
      </c>
    </row>
    <row r="166" spans="1:80">
      <c r="A166" s="302"/>
      <c r="B166" s="305"/>
      <c r="C166" s="306" t="s">
        <v>353</v>
      </c>
      <c r="D166" s="307"/>
      <c r="E166" s="308">
        <v>679.15359999999998</v>
      </c>
      <c r="F166" s="309"/>
      <c r="G166" s="310"/>
      <c r="H166" s="311"/>
      <c r="I166" s="303"/>
      <c r="J166" s="312"/>
      <c r="K166" s="303"/>
      <c r="M166" s="333">
        <v>6791536</v>
      </c>
      <c r="O166" s="293"/>
    </row>
    <row r="167" spans="1:80">
      <c r="A167" s="294">
        <v>86</v>
      </c>
      <c r="B167" s="295" t="s">
        <v>356</v>
      </c>
      <c r="C167" s="296" t="s">
        <v>357</v>
      </c>
      <c r="D167" s="297" t="s">
        <v>148</v>
      </c>
      <c r="E167" s="298">
        <v>61.77</v>
      </c>
      <c r="F167" s="298">
        <v>0</v>
      </c>
      <c r="G167" s="299">
        <f>E167*F167</f>
        <v>0</v>
      </c>
      <c r="H167" s="300">
        <v>4.0000000000000003E-5</v>
      </c>
      <c r="I167" s="301">
        <f>E167*H167</f>
        <v>2.4708000000000004E-3</v>
      </c>
      <c r="J167" s="300">
        <v>0</v>
      </c>
      <c r="K167" s="301">
        <f>E167*J167</f>
        <v>0</v>
      </c>
      <c r="O167" s="293">
        <v>2</v>
      </c>
      <c r="AA167" s="262">
        <v>1</v>
      </c>
      <c r="AB167" s="262">
        <v>1</v>
      </c>
      <c r="AC167" s="262">
        <v>1</v>
      </c>
      <c r="AZ167" s="262">
        <v>1</v>
      </c>
      <c r="BA167" s="262">
        <f>IF(AZ167=1,G167,0)</f>
        <v>0</v>
      </c>
      <c r="BB167" s="262">
        <f>IF(AZ167=2,G167,0)</f>
        <v>0</v>
      </c>
      <c r="BC167" s="262">
        <f>IF(AZ167=3,G167,0)</f>
        <v>0</v>
      </c>
      <c r="BD167" s="262">
        <f>IF(AZ167=4,G167,0)</f>
        <v>0</v>
      </c>
      <c r="BE167" s="262">
        <f>IF(AZ167=5,G167,0)</f>
        <v>0</v>
      </c>
      <c r="CA167" s="293">
        <v>1</v>
      </c>
      <c r="CB167" s="293">
        <v>1</v>
      </c>
    </row>
    <row r="168" spans="1:80">
      <c r="A168" s="302"/>
      <c r="B168" s="305"/>
      <c r="C168" s="306" t="s">
        <v>358</v>
      </c>
      <c r="D168" s="307"/>
      <c r="E168" s="308">
        <v>61.77</v>
      </c>
      <c r="F168" s="309"/>
      <c r="G168" s="310"/>
      <c r="H168" s="311"/>
      <c r="I168" s="303"/>
      <c r="J168" s="312"/>
      <c r="K168" s="303"/>
      <c r="M168" s="304" t="s">
        <v>358</v>
      </c>
      <c r="O168" s="293"/>
    </row>
    <row r="169" spans="1:80">
      <c r="A169" s="294">
        <v>87</v>
      </c>
      <c r="B169" s="295" t="s">
        <v>359</v>
      </c>
      <c r="C169" s="296" t="s">
        <v>360</v>
      </c>
      <c r="D169" s="297" t="s">
        <v>148</v>
      </c>
      <c r="E169" s="298">
        <v>9.1999999999999993</v>
      </c>
      <c r="F169" s="298">
        <v>0</v>
      </c>
      <c r="G169" s="299">
        <f>E169*F169</f>
        <v>0</v>
      </c>
      <c r="H169" s="300">
        <v>5.0299999999999997E-3</v>
      </c>
      <c r="I169" s="301">
        <f>E169*H169</f>
        <v>4.6275999999999991E-2</v>
      </c>
      <c r="J169" s="300">
        <v>0</v>
      </c>
      <c r="K169" s="301">
        <f>E169*J169</f>
        <v>0</v>
      </c>
      <c r="O169" s="293">
        <v>2</v>
      </c>
      <c r="AA169" s="262">
        <v>1</v>
      </c>
      <c r="AB169" s="262">
        <v>1</v>
      </c>
      <c r="AC169" s="262">
        <v>1</v>
      </c>
      <c r="AZ169" s="262">
        <v>1</v>
      </c>
      <c r="BA169" s="262">
        <f>IF(AZ169=1,G169,0)</f>
        <v>0</v>
      </c>
      <c r="BB169" s="262">
        <f>IF(AZ169=2,G169,0)</f>
        <v>0</v>
      </c>
      <c r="BC169" s="262">
        <f>IF(AZ169=3,G169,0)</f>
        <v>0</v>
      </c>
      <c r="BD169" s="262">
        <f>IF(AZ169=4,G169,0)</f>
        <v>0</v>
      </c>
      <c r="BE169" s="262">
        <f>IF(AZ169=5,G169,0)</f>
        <v>0</v>
      </c>
      <c r="CA169" s="293">
        <v>1</v>
      </c>
      <c r="CB169" s="293">
        <v>1</v>
      </c>
    </row>
    <row r="170" spans="1:80" ht="22.5">
      <c r="A170" s="294">
        <v>88</v>
      </c>
      <c r="B170" s="295" t="s">
        <v>361</v>
      </c>
      <c r="C170" s="296" t="s">
        <v>362</v>
      </c>
      <c r="D170" s="297" t="s">
        <v>148</v>
      </c>
      <c r="E170" s="298">
        <v>688.35360000000003</v>
      </c>
      <c r="F170" s="298">
        <v>0</v>
      </c>
      <c r="G170" s="299">
        <f>E170*F170</f>
        <v>0</v>
      </c>
      <c r="H170" s="300">
        <v>1.4E-3</v>
      </c>
      <c r="I170" s="301">
        <f>E170*H170</f>
        <v>0.96369504000000006</v>
      </c>
      <c r="J170" s="300">
        <v>0</v>
      </c>
      <c r="K170" s="301">
        <f>E170*J170</f>
        <v>0</v>
      </c>
      <c r="O170" s="293">
        <v>2</v>
      </c>
      <c r="AA170" s="262">
        <v>1</v>
      </c>
      <c r="AB170" s="262">
        <v>1</v>
      </c>
      <c r="AC170" s="262">
        <v>1</v>
      </c>
      <c r="AZ170" s="262">
        <v>1</v>
      </c>
      <c r="BA170" s="262">
        <f>IF(AZ170=1,G170,0)</f>
        <v>0</v>
      </c>
      <c r="BB170" s="262">
        <f>IF(AZ170=2,G170,0)</f>
        <v>0</v>
      </c>
      <c r="BC170" s="262">
        <f>IF(AZ170=3,G170,0)</f>
        <v>0</v>
      </c>
      <c r="BD170" s="262">
        <f>IF(AZ170=4,G170,0)</f>
        <v>0</v>
      </c>
      <c r="BE170" s="262">
        <f>IF(AZ170=5,G170,0)</f>
        <v>0</v>
      </c>
      <c r="CA170" s="293">
        <v>1</v>
      </c>
      <c r="CB170" s="293">
        <v>1</v>
      </c>
    </row>
    <row r="171" spans="1:80">
      <c r="A171" s="302"/>
      <c r="B171" s="305"/>
      <c r="C171" s="306" t="s">
        <v>363</v>
      </c>
      <c r="D171" s="307"/>
      <c r="E171" s="308">
        <v>688.35360000000003</v>
      </c>
      <c r="F171" s="309"/>
      <c r="G171" s="310"/>
      <c r="H171" s="311"/>
      <c r="I171" s="303"/>
      <c r="J171" s="312"/>
      <c r="K171" s="303"/>
      <c r="M171" s="304" t="s">
        <v>363</v>
      </c>
      <c r="O171" s="293"/>
    </row>
    <row r="172" spans="1:80" ht="22.5">
      <c r="A172" s="294">
        <v>89</v>
      </c>
      <c r="B172" s="295" t="s">
        <v>364</v>
      </c>
      <c r="C172" s="296" t="s">
        <v>365</v>
      </c>
      <c r="D172" s="297" t="s">
        <v>194</v>
      </c>
      <c r="E172" s="298">
        <v>7</v>
      </c>
      <c r="F172" s="298">
        <v>0</v>
      </c>
      <c r="G172" s="299">
        <f>E172*F172</f>
        <v>0</v>
      </c>
      <c r="H172" s="300">
        <v>1.187E-2</v>
      </c>
      <c r="I172" s="301">
        <f>E172*H172</f>
        <v>8.3089999999999997E-2</v>
      </c>
      <c r="J172" s="300">
        <v>0</v>
      </c>
      <c r="K172" s="301">
        <f>E172*J172</f>
        <v>0</v>
      </c>
      <c r="O172" s="293">
        <v>2</v>
      </c>
      <c r="AA172" s="262">
        <v>1</v>
      </c>
      <c r="AB172" s="262">
        <v>1</v>
      </c>
      <c r="AC172" s="262">
        <v>1</v>
      </c>
      <c r="AZ172" s="262">
        <v>1</v>
      </c>
      <c r="BA172" s="262">
        <f>IF(AZ172=1,G172,0)</f>
        <v>0</v>
      </c>
      <c r="BB172" s="262">
        <f>IF(AZ172=2,G172,0)</f>
        <v>0</v>
      </c>
      <c r="BC172" s="262">
        <f>IF(AZ172=3,G172,0)</f>
        <v>0</v>
      </c>
      <c r="BD172" s="262">
        <f>IF(AZ172=4,G172,0)</f>
        <v>0</v>
      </c>
      <c r="BE172" s="262">
        <f>IF(AZ172=5,G172,0)</f>
        <v>0</v>
      </c>
      <c r="CA172" s="293">
        <v>1</v>
      </c>
      <c r="CB172" s="293">
        <v>1</v>
      </c>
    </row>
    <row r="173" spans="1:80">
      <c r="A173" s="302"/>
      <c r="B173" s="305"/>
      <c r="C173" s="306" t="s">
        <v>366</v>
      </c>
      <c r="D173" s="307"/>
      <c r="E173" s="308">
        <v>7</v>
      </c>
      <c r="F173" s="309"/>
      <c r="G173" s="310"/>
      <c r="H173" s="311"/>
      <c r="I173" s="303"/>
      <c r="J173" s="312"/>
      <c r="K173" s="303"/>
      <c r="M173" s="304">
        <v>7</v>
      </c>
      <c r="O173" s="293"/>
    </row>
    <row r="174" spans="1:80" ht="22.5">
      <c r="A174" s="294">
        <v>90</v>
      </c>
      <c r="B174" s="295" t="s">
        <v>367</v>
      </c>
      <c r="C174" s="296" t="s">
        <v>368</v>
      </c>
      <c r="D174" s="297" t="s">
        <v>194</v>
      </c>
      <c r="E174" s="298">
        <v>86</v>
      </c>
      <c r="F174" s="298">
        <v>0</v>
      </c>
      <c r="G174" s="299">
        <f>E174*F174</f>
        <v>0</v>
      </c>
      <c r="H174" s="300">
        <v>3.7810000000000003E-2</v>
      </c>
      <c r="I174" s="301">
        <f>E174*H174</f>
        <v>3.2516600000000002</v>
      </c>
      <c r="J174" s="300">
        <v>0</v>
      </c>
      <c r="K174" s="301">
        <f>E174*J174</f>
        <v>0</v>
      </c>
      <c r="O174" s="293">
        <v>2</v>
      </c>
      <c r="AA174" s="262">
        <v>1</v>
      </c>
      <c r="AB174" s="262">
        <v>0</v>
      </c>
      <c r="AC174" s="262">
        <v>0</v>
      </c>
      <c r="AZ174" s="262">
        <v>1</v>
      </c>
      <c r="BA174" s="262">
        <f>IF(AZ174=1,G174,0)</f>
        <v>0</v>
      </c>
      <c r="BB174" s="262">
        <f>IF(AZ174=2,G174,0)</f>
        <v>0</v>
      </c>
      <c r="BC174" s="262">
        <f>IF(AZ174=3,G174,0)</f>
        <v>0</v>
      </c>
      <c r="BD174" s="262">
        <f>IF(AZ174=4,G174,0)</f>
        <v>0</v>
      </c>
      <c r="BE174" s="262">
        <f>IF(AZ174=5,G174,0)</f>
        <v>0</v>
      </c>
      <c r="CA174" s="293">
        <v>1</v>
      </c>
      <c r="CB174" s="293">
        <v>0</v>
      </c>
    </row>
    <row r="175" spans="1:80">
      <c r="A175" s="302"/>
      <c r="B175" s="305"/>
      <c r="C175" s="306" t="s">
        <v>369</v>
      </c>
      <c r="D175" s="307"/>
      <c r="E175" s="308">
        <v>86</v>
      </c>
      <c r="F175" s="309"/>
      <c r="G175" s="310"/>
      <c r="H175" s="311"/>
      <c r="I175" s="303"/>
      <c r="J175" s="312"/>
      <c r="K175" s="303"/>
      <c r="M175" s="304">
        <v>86</v>
      </c>
      <c r="O175" s="293"/>
    </row>
    <row r="176" spans="1:80">
      <c r="A176" s="294">
        <v>91</v>
      </c>
      <c r="B176" s="295" t="s">
        <v>370</v>
      </c>
      <c r="C176" s="296" t="s">
        <v>371</v>
      </c>
      <c r="D176" s="297" t="s">
        <v>222</v>
      </c>
      <c r="E176" s="298">
        <v>165.58</v>
      </c>
      <c r="F176" s="298">
        <v>0</v>
      </c>
      <c r="G176" s="299">
        <f>E176*F176</f>
        <v>0</v>
      </c>
      <c r="H176" s="300">
        <v>4.6000000000000001E-4</v>
      </c>
      <c r="I176" s="301">
        <f>E176*H176</f>
        <v>7.6166800000000007E-2</v>
      </c>
      <c r="J176" s="300">
        <v>0</v>
      </c>
      <c r="K176" s="301">
        <f>E176*J176</f>
        <v>0</v>
      </c>
      <c r="O176" s="293">
        <v>2</v>
      </c>
      <c r="AA176" s="262">
        <v>1</v>
      </c>
      <c r="AB176" s="262">
        <v>0</v>
      </c>
      <c r="AC176" s="262">
        <v>0</v>
      </c>
      <c r="AZ176" s="262">
        <v>1</v>
      </c>
      <c r="BA176" s="262">
        <f>IF(AZ176=1,G176,0)</f>
        <v>0</v>
      </c>
      <c r="BB176" s="262">
        <f>IF(AZ176=2,G176,0)</f>
        <v>0</v>
      </c>
      <c r="BC176" s="262">
        <f>IF(AZ176=3,G176,0)</f>
        <v>0</v>
      </c>
      <c r="BD176" s="262">
        <f>IF(AZ176=4,G176,0)</f>
        <v>0</v>
      </c>
      <c r="BE176" s="262">
        <f>IF(AZ176=5,G176,0)</f>
        <v>0</v>
      </c>
      <c r="CA176" s="293">
        <v>1</v>
      </c>
      <c r="CB176" s="293">
        <v>0</v>
      </c>
    </row>
    <row r="177" spans="1:80">
      <c r="A177" s="302"/>
      <c r="B177" s="305"/>
      <c r="C177" s="306" t="s">
        <v>372</v>
      </c>
      <c r="D177" s="307"/>
      <c r="E177" s="308">
        <v>165.58</v>
      </c>
      <c r="F177" s="309"/>
      <c r="G177" s="310"/>
      <c r="H177" s="311"/>
      <c r="I177" s="303"/>
      <c r="J177" s="312"/>
      <c r="K177" s="303"/>
      <c r="M177" s="304" t="s">
        <v>372</v>
      </c>
      <c r="O177" s="293"/>
    </row>
    <row r="178" spans="1:80" ht="22.5">
      <c r="A178" s="294">
        <v>92</v>
      </c>
      <c r="B178" s="295" t="s">
        <v>373</v>
      </c>
      <c r="C178" s="296" t="s">
        <v>374</v>
      </c>
      <c r="D178" s="297" t="s">
        <v>222</v>
      </c>
      <c r="E178" s="298">
        <v>150.58000000000001</v>
      </c>
      <c r="F178" s="298">
        <v>0</v>
      </c>
      <c r="G178" s="299">
        <f>E178*F178</f>
        <v>0</v>
      </c>
      <c r="H178" s="300">
        <v>1.4999999999999999E-4</v>
      </c>
      <c r="I178" s="301">
        <f>E178*H178</f>
        <v>2.2586999999999999E-2</v>
      </c>
      <c r="J178" s="300">
        <v>0</v>
      </c>
      <c r="K178" s="301">
        <f>E178*J178</f>
        <v>0</v>
      </c>
      <c r="O178" s="293">
        <v>2</v>
      </c>
      <c r="AA178" s="262">
        <v>1</v>
      </c>
      <c r="AB178" s="262">
        <v>0</v>
      </c>
      <c r="AC178" s="262">
        <v>0</v>
      </c>
      <c r="AZ178" s="262">
        <v>1</v>
      </c>
      <c r="BA178" s="262">
        <f>IF(AZ178=1,G178,0)</f>
        <v>0</v>
      </c>
      <c r="BB178" s="262">
        <f>IF(AZ178=2,G178,0)</f>
        <v>0</v>
      </c>
      <c r="BC178" s="262">
        <f>IF(AZ178=3,G178,0)</f>
        <v>0</v>
      </c>
      <c r="BD178" s="262">
        <f>IF(AZ178=4,G178,0)</f>
        <v>0</v>
      </c>
      <c r="BE178" s="262">
        <f>IF(AZ178=5,G178,0)</f>
        <v>0</v>
      </c>
      <c r="CA178" s="293">
        <v>1</v>
      </c>
      <c r="CB178" s="293">
        <v>0</v>
      </c>
    </row>
    <row r="179" spans="1:80">
      <c r="A179" s="302"/>
      <c r="B179" s="305"/>
      <c r="C179" s="306" t="s">
        <v>375</v>
      </c>
      <c r="D179" s="307"/>
      <c r="E179" s="308">
        <v>150.58000000000001</v>
      </c>
      <c r="F179" s="309"/>
      <c r="G179" s="310"/>
      <c r="H179" s="311"/>
      <c r="I179" s="303"/>
      <c r="J179" s="312"/>
      <c r="K179" s="303"/>
      <c r="M179" s="304" t="s">
        <v>375</v>
      </c>
      <c r="O179" s="293"/>
    </row>
    <row r="180" spans="1:80">
      <c r="A180" s="294">
        <v>93</v>
      </c>
      <c r="B180" s="295" t="s">
        <v>376</v>
      </c>
      <c r="C180" s="296" t="s">
        <v>377</v>
      </c>
      <c r="D180" s="297" t="s">
        <v>148</v>
      </c>
      <c r="E180" s="298">
        <v>9.1999999999999993</v>
      </c>
      <c r="F180" s="298">
        <v>0</v>
      </c>
      <c r="G180" s="299">
        <f>E180*F180</f>
        <v>0</v>
      </c>
      <c r="H180" s="300">
        <v>2.0999999999999999E-3</v>
      </c>
      <c r="I180" s="301">
        <f>E180*H180</f>
        <v>1.9319999999999997E-2</v>
      </c>
      <c r="J180" s="300">
        <v>0</v>
      </c>
      <c r="K180" s="301">
        <f>E180*J180</f>
        <v>0</v>
      </c>
      <c r="O180" s="293">
        <v>2</v>
      </c>
      <c r="AA180" s="262">
        <v>1</v>
      </c>
      <c r="AB180" s="262">
        <v>0</v>
      </c>
      <c r="AC180" s="262">
        <v>0</v>
      </c>
      <c r="AZ180" s="262">
        <v>1</v>
      </c>
      <c r="BA180" s="262">
        <f>IF(AZ180=1,G180,0)</f>
        <v>0</v>
      </c>
      <c r="BB180" s="262">
        <f>IF(AZ180=2,G180,0)</f>
        <v>0</v>
      </c>
      <c r="BC180" s="262">
        <f>IF(AZ180=3,G180,0)</f>
        <v>0</v>
      </c>
      <c r="BD180" s="262">
        <f>IF(AZ180=4,G180,0)</f>
        <v>0</v>
      </c>
      <c r="BE180" s="262">
        <f>IF(AZ180=5,G180,0)</f>
        <v>0</v>
      </c>
      <c r="CA180" s="293">
        <v>1</v>
      </c>
      <c r="CB180" s="293">
        <v>0</v>
      </c>
    </row>
    <row r="181" spans="1:80" ht="22.5">
      <c r="A181" s="294">
        <v>94</v>
      </c>
      <c r="B181" s="295" t="s">
        <v>378</v>
      </c>
      <c r="C181" s="296" t="s">
        <v>379</v>
      </c>
      <c r="D181" s="297" t="s">
        <v>380</v>
      </c>
      <c r="E181" s="298">
        <v>1084.1569</v>
      </c>
      <c r="F181" s="298">
        <v>0</v>
      </c>
      <c r="G181" s="299">
        <f>E181*F181</f>
        <v>0</v>
      </c>
      <c r="H181" s="300">
        <v>1E-3</v>
      </c>
      <c r="I181" s="301">
        <f>E181*H181</f>
        <v>1.0841569</v>
      </c>
      <c r="J181" s="300"/>
      <c r="K181" s="301">
        <f>E181*J181</f>
        <v>0</v>
      </c>
      <c r="O181" s="293">
        <v>2</v>
      </c>
      <c r="AA181" s="262">
        <v>3</v>
      </c>
      <c r="AB181" s="262">
        <v>1</v>
      </c>
      <c r="AC181" s="262" t="s">
        <v>378</v>
      </c>
      <c r="AZ181" s="262">
        <v>1</v>
      </c>
      <c r="BA181" s="262">
        <f>IF(AZ181=1,G181,0)</f>
        <v>0</v>
      </c>
      <c r="BB181" s="262">
        <f>IF(AZ181=2,G181,0)</f>
        <v>0</v>
      </c>
      <c r="BC181" s="262">
        <f>IF(AZ181=3,G181,0)</f>
        <v>0</v>
      </c>
      <c r="BD181" s="262">
        <f>IF(AZ181=4,G181,0)</f>
        <v>0</v>
      </c>
      <c r="BE181" s="262">
        <f>IF(AZ181=5,G181,0)</f>
        <v>0</v>
      </c>
      <c r="CA181" s="293">
        <v>3</v>
      </c>
      <c r="CB181" s="293">
        <v>1</v>
      </c>
    </row>
    <row r="182" spans="1:80">
      <c r="A182" s="302"/>
      <c r="B182" s="305"/>
      <c r="C182" s="306" t="s">
        <v>381</v>
      </c>
      <c r="D182" s="307"/>
      <c r="E182" s="308">
        <v>1084.1569</v>
      </c>
      <c r="F182" s="309"/>
      <c r="G182" s="310"/>
      <c r="H182" s="311"/>
      <c r="I182" s="303"/>
      <c r="J182" s="312"/>
      <c r="K182" s="303"/>
      <c r="M182" s="304" t="s">
        <v>381</v>
      </c>
      <c r="O182" s="293"/>
    </row>
    <row r="183" spans="1:80">
      <c r="A183" s="313"/>
      <c r="B183" s="314" t="s">
        <v>101</v>
      </c>
      <c r="C183" s="315" t="s">
        <v>348</v>
      </c>
      <c r="D183" s="316"/>
      <c r="E183" s="317"/>
      <c r="F183" s="318"/>
      <c r="G183" s="319">
        <f>SUM(G161:G182)</f>
        <v>0</v>
      </c>
      <c r="H183" s="320"/>
      <c r="I183" s="321">
        <f>SUM(I161:I182)</f>
        <v>14.305313259999997</v>
      </c>
      <c r="J183" s="320"/>
      <c r="K183" s="321">
        <f>SUM(K161:K182)</f>
        <v>0</v>
      </c>
      <c r="O183" s="293">
        <v>4</v>
      </c>
      <c r="BA183" s="322">
        <f>SUM(BA161:BA182)</f>
        <v>0</v>
      </c>
      <c r="BB183" s="322">
        <f>SUM(BB161:BB182)</f>
        <v>0</v>
      </c>
      <c r="BC183" s="322">
        <f>SUM(BC161:BC182)</f>
        <v>0</v>
      </c>
      <c r="BD183" s="322">
        <f>SUM(BD161:BD182)</f>
        <v>0</v>
      </c>
      <c r="BE183" s="322">
        <f>SUM(BE161:BE182)</f>
        <v>0</v>
      </c>
    </row>
    <row r="184" spans="1:80">
      <c r="A184" s="283" t="s">
        <v>97</v>
      </c>
      <c r="B184" s="284" t="s">
        <v>382</v>
      </c>
      <c r="C184" s="285" t="s">
        <v>383</v>
      </c>
      <c r="D184" s="286"/>
      <c r="E184" s="287"/>
      <c r="F184" s="287"/>
      <c r="G184" s="288"/>
      <c r="H184" s="289"/>
      <c r="I184" s="290"/>
      <c r="J184" s="291"/>
      <c r="K184" s="292"/>
      <c r="O184" s="293">
        <v>1</v>
      </c>
    </row>
    <row r="185" spans="1:80" ht="22.5">
      <c r="A185" s="294">
        <v>95</v>
      </c>
      <c r="B185" s="295" t="s">
        <v>385</v>
      </c>
      <c r="C185" s="296" t="s">
        <v>386</v>
      </c>
      <c r="D185" s="297" t="s">
        <v>148</v>
      </c>
      <c r="E185" s="298">
        <v>347.137</v>
      </c>
      <c r="F185" s="298">
        <v>0</v>
      </c>
      <c r="G185" s="299">
        <f>E185*F185</f>
        <v>0</v>
      </c>
      <c r="H185" s="300">
        <v>2.9399999999999999E-3</v>
      </c>
      <c r="I185" s="301">
        <f>E185*H185</f>
        <v>1.02058278</v>
      </c>
      <c r="J185" s="300">
        <v>0</v>
      </c>
      <c r="K185" s="301">
        <f>E185*J185</f>
        <v>0</v>
      </c>
      <c r="O185" s="293">
        <v>2</v>
      </c>
      <c r="AA185" s="262">
        <v>1</v>
      </c>
      <c r="AB185" s="262">
        <v>1</v>
      </c>
      <c r="AC185" s="262">
        <v>1</v>
      </c>
      <c r="AZ185" s="262">
        <v>1</v>
      </c>
      <c r="BA185" s="262">
        <f>IF(AZ185=1,G185,0)</f>
        <v>0</v>
      </c>
      <c r="BB185" s="262">
        <f>IF(AZ185=2,G185,0)</f>
        <v>0</v>
      </c>
      <c r="BC185" s="262">
        <f>IF(AZ185=3,G185,0)</f>
        <v>0</v>
      </c>
      <c r="BD185" s="262">
        <f>IF(AZ185=4,G185,0)</f>
        <v>0</v>
      </c>
      <c r="BE185" s="262">
        <f>IF(AZ185=5,G185,0)</f>
        <v>0</v>
      </c>
      <c r="CA185" s="293">
        <v>1</v>
      </c>
      <c r="CB185" s="293">
        <v>1</v>
      </c>
    </row>
    <row r="186" spans="1:80">
      <c r="A186" s="302"/>
      <c r="B186" s="305"/>
      <c r="C186" s="306" t="s">
        <v>387</v>
      </c>
      <c r="D186" s="307"/>
      <c r="E186" s="308">
        <v>347.137</v>
      </c>
      <c r="F186" s="309"/>
      <c r="G186" s="310"/>
      <c r="H186" s="311"/>
      <c r="I186" s="303"/>
      <c r="J186" s="312"/>
      <c r="K186" s="303"/>
      <c r="M186" s="304" t="s">
        <v>387</v>
      </c>
      <c r="O186" s="293"/>
    </row>
    <row r="187" spans="1:80">
      <c r="A187" s="294">
        <v>96</v>
      </c>
      <c r="B187" s="295" t="s">
        <v>388</v>
      </c>
      <c r="C187" s="296" t="s">
        <v>389</v>
      </c>
      <c r="D187" s="297" t="s">
        <v>148</v>
      </c>
      <c r="E187" s="298">
        <v>32.655999999999999</v>
      </c>
      <c r="F187" s="298">
        <v>0</v>
      </c>
      <c r="G187" s="299">
        <f>E187*F187</f>
        <v>0</v>
      </c>
      <c r="H187" s="300">
        <v>5.7999999999999996E-3</v>
      </c>
      <c r="I187" s="301">
        <f>E187*H187</f>
        <v>0.18940479999999998</v>
      </c>
      <c r="J187" s="300">
        <v>0</v>
      </c>
      <c r="K187" s="301">
        <f>E187*J187</f>
        <v>0</v>
      </c>
      <c r="O187" s="293">
        <v>2</v>
      </c>
      <c r="AA187" s="262">
        <v>1</v>
      </c>
      <c r="AB187" s="262">
        <v>1</v>
      </c>
      <c r="AC187" s="262">
        <v>1</v>
      </c>
      <c r="AZ187" s="262">
        <v>1</v>
      </c>
      <c r="BA187" s="262">
        <f>IF(AZ187=1,G187,0)</f>
        <v>0</v>
      </c>
      <c r="BB187" s="262">
        <f>IF(AZ187=2,G187,0)</f>
        <v>0</v>
      </c>
      <c r="BC187" s="262">
        <f>IF(AZ187=3,G187,0)</f>
        <v>0</v>
      </c>
      <c r="BD187" s="262">
        <f>IF(AZ187=4,G187,0)</f>
        <v>0</v>
      </c>
      <c r="BE187" s="262">
        <f>IF(AZ187=5,G187,0)</f>
        <v>0</v>
      </c>
      <c r="CA187" s="293">
        <v>1</v>
      </c>
      <c r="CB187" s="293">
        <v>1</v>
      </c>
    </row>
    <row r="188" spans="1:80">
      <c r="A188" s="302"/>
      <c r="B188" s="305"/>
      <c r="C188" s="306" t="s">
        <v>390</v>
      </c>
      <c r="D188" s="307"/>
      <c r="E188" s="308">
        <v>32.655999999999999</v>
      </c>
      <c r="F188" s="309"/>
      <c r="G188" s="310"/>
      <c r="H188" s="311"/>
      <c r="I188" s="303"/>
      <c r="J188" s="312"/>
      <c r="K188" s="303"/>
      <c r="M188" s="333">
        <v>32656</v>
      </c>
      <c r="O188" s="293"/>
    </row>
    <row r="189" spans="1:80">
      <c r="A189" s="294">
        <v>97</v>
      </c>
      <c r="B189" s="295" t="s">
        <v>391</v>
      </c>
      <c r="C189" s="296" t="s">
        <v>392</v>
      </c>
      <c r="D189" s="297" t="s">
        <v>148</v>
      </c>
      <c r="E189" s="298">
        <v>61.77</v>
      </c>
      <c r="F189" s="298">
        <v>0</v>
      </c>
      <c r="G189" s="299">
        <f>E189*F189</f>
        <v>0</v>
      </c>
      <c r="H189" s="300">
        <v>4.0000000000000003E-5</v>
      </c>
      <c r="I189" s="301">
        <f>E189*H189</f>
        <v>2.4708000000000004E-3</v>
      </c>
      <c r="J189" s="300">
        <v>0</v>
      </c>
      <c r="K189" s="301">
        <f>E189*J189</f>
        <v>0</v>
      </c>
      <c r="O189" s="293">
        <v>2</v>
      </c>
      <c r="AA189" s="262">
        <v>1</v>
      </c>
      <c r="AB189" s="262">
        <v>1</v>
      </c>
      <c r="AC189" s="262">
        <v>1</v>
      </c>
      <c r="AZ189" s="262">
        <v>1</v>
      </c>
      <c r="BA189" s="262">
        <f>IF(AZ189=1,G189,0)</f>
        <v>0</v>
      </c>
      <c r="BB189" s="262">
        <f>IF(AZ189=2,G189,0)</f>
        <v>0</v>
      </c>
      <c r="BC189" s="262">
        <f>IF(AZ189=3,G189,0)</f>
        <v>0</v>
      </c>
      <c r="BD189" s="262">
        <f>IF(AZ189=4,G189,0)</f>
        <v>0</v>
      </c>
      <c r="BE189" s="262">
        <f>IF(AZ189=5,G189,0)</f>
        <v>0</v>
      </c>
      <c r="CA189" s="293">
        <v>1</v>
      </c>
      <c r="CB189" s="293">
        <v>1</v>
      </c>
    </row>
    <row r="190" spans="1:80">
      <c r="A190" s="302"/>
      <c r="B190" s="305"/>
      <c r="C190" s="306" t="s">
        <v>358</v>
      </c>
      <c r="D190" s="307"/>
      <c r="E190" s="308">
        <v>61.77</v>
      </c>
      <c r="F190" s="309"/>
      <c r="G190" s="310"/>
      <c r="H190" s="311"/>
      <c r="I190" s="303"/>
      <c r="J190" s="312"/>
      <c r="K190" s="303"/>
      <c r="M190" s="304" t="s">
        <v>358</v>
      </c>
      <c r="O190" s="293"/>
    </row>
    <row r="191" spans="1:80" ht="22.5">
      <c r="A191" s="294">
        <v>98</v>
      </c>
      <c r="B191" s="295" t="s">
        <v>393</v>
      </c>
      <c r="C191" s="296" t="s">
        <v>394</v>
      </c>
      <c r="D191" s="297" t="s">
        <v>148</v>
      </c>
      <c r="E191" s="298">
        <v>13.079000000000001</v>
      </c>
      <c r="F191" s="298">
        <v>0</v>
      </c>
      <c r="G191" s="299">
        <f>E191*F191</f>
        <v>0</v>
      </c>
      <c r="H191" s="300">
        <v>9.5300000000000003E-3</v>
      </c>
      <c r="I191" s="301">
        <f>E191*H191</f>
        <v>0.12464287</v>
      </c>
      <c r="J191" s="300">
        <v>0</v>
      </c>
      <c r="K191" s="301">
        <f>E191*J191</f>
        <v>0</v>
      </c>
      <c r="O191" s="293">
        <v>2</v>
      </c>
      <c r="AA191" s="262">
        <v>1</v>
      </c>
      <c r="AB191" s="262">
        <v>1</v>
      </c>
      <c r="AC191" s="262">
        <v>1</v>
      </c>
      <c r="AZ191" s="262">
        <v>1</v>
      </c>
      <c r="BA191" s="262">
        <f>IF(AZ191=1,G191,0)</f>
        <v>0</v>
      </c>
      <c r="BB191" s="262">
        <f>IF(AZ191=2,G191,0)</f>
        <v>0</v>
      </c>
      <c r="BC191" s="262">
        <f>IF(AZ191=3,G191,0)</f>
        <v>0</v>
      </c>
      <c r="BD191" s="262">
        <f>IF(AZ191=4,G191,0)</f>
        <v>0</v>
      </c>
      <c r="BE191" s="262">
        <f>IF(AZ191=5,G191,0)</f>
        <v>0</v>
      </c>
      <c r="CA191" s="293">
        <v>1</v>
      </c>
      <c r="CB191" s="293">
        <v>1</v>
      </c>
    </row>
    <row r="192" spans="1:80">
      <c r="A192" s="302"/>
      <c r="B192" s="305"/>
      <c r="C192" s="306" t="s">
        <v>395</v>
      </c>
      <c r="D192" s="307"/>
      <c r="E192" s="308">
        <v>7.9749999999999996</v>
      </c>
      <c r="F192" s="309"/>
      <c r="G192" s="310"/>
      <c r="H192" s="311"/>
      <c r="I192" s="303"/>
      <c r="J192" s="312"/>
      <c r="K192" s="303"/>
      <c r="M192" s="304" t="s">
        <v>395</v>
      </c>
      <c r="O192" s="293"/>
    </row>
    <row r="193" spans="1:80">
      <c r="A193" s="302"/>
      <c r="B193" s="305"/>
      <c r="C193" s="306" t="s">
        <v>396</v>
      </c>
      <c r="D193" s="307"/>
      <c r="E193" s="308">
        <v>5.1040000000000001</v>
      </c>
      <c r="F193" s="309"/>
      <c r="G193" s="310"/>
      <c r="H193" s="311"/>
      <c r="I193" s="303"/>
      <c r="J193" s="312"/>
      <c r="K193" s="303"/>
      <c r="M193" s="304" t="s">
        <v>396</v>
      </c>
      <c r="O193" s="293"/>
    </row>
    <row r="194" spans="1:80" ht="22.5">
      <c r="A194" s="294">
        <v>99</v>
      </c>
      <c r="B194" s="295" t="s">
        <v>397</v>
      </c>
      <c r="C194" s="296" t="s">
        <v>398</v>
      </c>
      <c r="D194" s="297" t="s">
        <v>222</v>
      </c>
      <c r="E194" s="298">
        <v>56.28</v>
      </c>
      <c r="F194" s="298">
        <v>0</v>
      </c>
      <c r="G194" s="299">
        <f>E194*F194</f>
        <v>0</v>
      </c>
      <c r="H194" s="300">
        <v>0</v>
      </c>
      <c r="I194" s="301">
        <f>E194*H194</f>
        <v>0</v>
      </c>
      <c r="J194" s="300">
        <v>0</v>
      </c>
      <c r="K194" s="301">
        <f>E194*J194</f>
        <v>0</v>
      </c>
      <c r="O194" s="293">
        <v>2</v>
      </c>
      <c r="AA194" s="262">
        <v>1</v>
      </c>
      <c r="AB194" s="262">
        <v>1</v>
      </c>
      <c r="AC194" s="262">
        <v>1</v>
      </c>
      <c r="AZ194" s="262">
        <v>1</v>
      </c>
      <c r="BA194" s="262">
        <f>IF(AZ194=1,G194,0)</f>
        <v>0</v>
      </c>
      <c r="BB194" s="262">
        <f>IF(AZ194=2,G194,0)</f>
        <v>0</v>
      </c>
      <c r="BC194" s="262">
        <f>IF(AZ194=3,G194,0)</f>
        <v>0</v>
      </c>
      <c r="BD194" s="262">
        <f>IF(AZ194=4,G194,0)</f>
        <v>0</v>
      </c>
      <c r="BE194" s="262">
        <f>IF(AZ194=5,G194,0)</f>
        <v>0</v>
      </c>
      <c r="CA194" s="293">
        <v>1</v>
      </c>
      <c r="CB194" s="293">
        <v>1</v>
      </c>
    </row>
    <row r="195" spans="1:80">
      <c r="A195" s="302"/>
      <c r="B195" s="305"/>
      <c r="C195" s="306" t="s">
        <v>399</v>
      </c>
      <c r="D195" s="307"/>
      <c r="E195" s="308">
        <v>56.28</v>
      </c>
      <c r="F195" s="309"/>
      <c r="G195" s="310"/>
      <c r="H195" s="311"/>
      <c r="I195" s="303"/>
      <c r="J195" s="312"/>
      <c r="K195" s="303"/>
      <c r="M195" s="304" t="s">
        <v>399</v>
      </c>
      <c r="O195" s="293"/>
    </row>
    <row r="196" spans="1:80">
      <c r="A196" s="294">
        <v>100</v>
      </c>
      <c r="B196" s="295" t="s">
        <v>400</v>
      </c>
      <c r="C196" s="296" t="s">
        <v>401</v>
      </c>
      <c r="D196" s="297" t="s">
        <v>222</v>
      </c>
      <c r="E196" s="298">
        <v>55</v>
      </c>
      <c r="F196" s="298">
        <v>0</v>
      </c>
      <c r="G196" s="299">
        <f>E196*F196</f>
        <v>0</v>
      </c>
      <c r="H196" s="300">
        <v>5.8E-4</v>
      </c>
      <c r="I196" s="301">
        <f>E196*H196</f>
        <v>3.1899999999999998E-2</v>
      </c>
      <c r="J196" s="300">
        <v>0</v>
      </c>
      <c r="K196" s="301">
        <f>E196*J196</f>
        <v>0</v>
      </c>
      <c r="O196" s="293">
        <v>2</v>
      </c>
      <c r="AA196" s="262">
        <v>1</v>
      </c>
      <c r="AB196" s="262">
        <v>1</v>
      </c>
      <c r="AC196" s="262">
        <v>1</v>
      </c>
      <c r="AZ196" s="262">
        <v>1</v>
      </c>
      <c r="BA196" s="262">
        <f>IF(AZ196=1,G196,0)</f>
        <v>0</v>
      </c>
      <c r="BB196" s="262">
        <f>IF(AZ196=2,G196,0)</f>
        <v>0</v>
      </c>
      <c r="BC196" s="262">
        <f>IF(AZ196=3,G196,0)</f>
        <v>0</v>
      </c>
      <c r="BD196" s="262">
        <f>IF(AZ196=4,G196,0)</f>
        <v>0</v>
      </c>
      <c r="BE196" s="262">
        <f>IF(AZ196=5,G196,0)</f>
        <v>0</v>
      </c>
      <c r="CA196" s="293">
        <v>1</v>
      </c>
      <c r="CB196" s="293">
        <v>1</v>
      </c>
    </row>
    <row r="197" spans="1:80">
      <c r="A197" s="302"/>
      <c r="B197" s="305"/>
      <c r="C197" s="306" t="s">
        <v>402</v>
      </c>
      <c r="D197" s="307"/>
      <c r="E197" s="308">
        <v>55</v>
      </c>
      <c r="F197" s="309"/>
      <c r="G197" s="310"/>
      <c r="H197" s="311"/>
      <c r="I197" s="303"/>
      <c r="J197" s="312"/>
      <c r="K197" s="303"/>
      <c r="M197" s="304" t="s">
        <v>402</v>
      </c>
      <c r="O197" s="293"/>
    </row>
    <row r="198" spans="1:80" ht="22.5">
      <c r="A198" s="294">
        <v>101</v>
      </c>
      <c r="B198" s="295" t="s">
        <v>403</v>
      </c>
      <c r="C198" s="296" t="s">
        <v>374</v>
      </c>
      <c r="D198" s="297" t="s">
        <v>222</v>
      </c>
      <c r="E198" s="298">
        <v>150.58000000000001</v>
      </c>
      <c r="F198" s="298">
        <v>0</v>
      </c>
      <c r="G198" s="299">
        <f>E198*F198</f>
        <v>0</v>
      </c>
      <c r="H198" s="300">
        <v>1.4999999999999999E-4</v>
      </c>
      <c r="I198" s="301">
        <f>E198*H198</f>
        <v>2.2586999999999999E-2</v>
      </c>
      <c r="J198" s="300">
        <v>0</v>
      </c>
      <c r="K198" s="301">
        <f>E198*J198</f>
        <v>0</v>
      </c>
      <c r="O198" s="293">
        <v>2</v>
      </c>
      <c r="AA198" s="262">
        <v>1</v>
      </c>
      <c r="AB198" s="262">
        <v>1</v>
      </c>
      <c r="AC198" s="262">
        <v>1</v>
      </c>
      <c r="AZ198" s="262">
        <v>1</v>
      </c>
      <c r="BA198" s="262">
        <f>IF(AZ198=1,G198,0)</f>
        <v>0</v>
      </c>
      <c r="BB198" s="262">
        <f>IF(AZ198=2,G198,0)</f>
        <v>0</v>
      </c>
      <c r="BC198" s="262">
        <f>IF(AZ198=3,G198,0)</f>
        <v>0</v>
      </c>
      <c r="BD198" s="262">
        <f>IF(AZ198=4,G198,0)</f>
        <v>0</v>
      </c>
      <c r="BE198" s="262">
        <f>IF(AZ198=5,G198,0)</f>
        <v>0</v>
      </c>
      <c r="CA198" s="293">
        <v>1</v>
      </c>
      <c r="CB198" s="293">
        <v>1</v>
      </c>
    </row>
    <row r="199" spans="1:80">
      <c r="A199" s="302"/>
      <c r="B199" s="305"/>
      <c r="C199" s="306" t="s">
        <v>375</v>
      </c>
      <c r="D199" s="307"/>
      <c r="E199" s="308">
        <v>150.58000000000001</v>
      </c>
      <c r="F199" s="309"/>
      <c r="G199" s="310"/>
      <c r="H199" s="311"/>
      <c r="I199" s="303"/>
      <c r="J199" s="312"/>
      <c r="K199" s="303"/>
      <c r="M199" s="304" t="s">
        <v>375</v>
      </c>
      <c r="O199" s="293"/>
    </row>
    <row r="200" spans="1:80" ht="22.5">
      <c r="A200" s="294">
        <v>102</v>
      </c>
      <c r="B200" s="295" t="s">
        <v>404</v>
      </c>
      <c r="C200" s="296" t="s">
        <v>405</v>
      </c>
      <c r="D200" s="297" t="s">
        <v>148</v>
      </c>
      <c r="E200" s="298">
        <v>417.77229999999997</v>
      </c>
      <c r="F200" s="298">
        <v>0</v>
      </c>
      <c r="G200" s="299">
        <f>E200*F200</f>
        <v>0</v>
      </c>
      <c r="H200" s="300">
        <v>4.9100000000000003E-3</v>
      </c>
      <c r="I200" s="301">
        <f>E200*H200</f>
        <v>2.0512619929999998</v>
      </c>
      <c r="J200" s="300">
        <v>0</v>
      </c>
      <c r="K200" s="301">
        <f>E200*J200</f>
        <v>0</v>
      </c>
      <c r="O200" s="293">
        <v>2</v>
      </c>
      <c r="AA200" s="262">
        <v>1</v>
      </c>
      <c r="AB200" s="262">
        <v>1</v>
      </c>
      <c r="AC200" s="262">
        <v>1</v>
      </c>
      <c r="AZ200" s="262">
        <v>1</v>
      </c>
      <c r="BA200" s="262">
        <f>IF(AZ200=1,G200,0)</f>
        <v>0</v>
      </c>
      <c r="BB200" s="262">
        <f>IF(AZ200=2,G200,0)</f>
        <v>0</v>
      </c>
      <c r="BC200" s="262">
        <f>IF(AZ200=3,G200,0)</f>
        <v>0</v>
      </c>
      <c r="BD200" s="262">
        <f>IF(AZ200=4,G200,0)</f>
        <v>0</v>
      </c>
      <c r="BE200" s="262">
        <f>IF(AZ200=5,G200,0)</f>
        <v>0</v>
      </c>
      <c r="CA200" s="293">
        <v>1</v>
      </c>
      <c r="CB200" s="293">
        <v>1</v>
      </c>
    </row>
    <row r="201" spans="1:80">
      <c r="A201" s="302"/>
      <c r="B201" s="305"/>
      <c r="C201" s="306" t="s">
        <v>406</v>
      </c>
      <c r="D201" s="307"/>
      <c r="E201" s="308">
        <v>417.77229999999997</v>
      </c>
      <c r="F201" s="309"/>
      <c r="G201" s="310"/>
      <c r="H201" s="311"/>
      <c r="I201" s="303"/>
      <c r="J201" s="312"/>
      <c r="K201" s="303"/>
      <c r="M201" s="304" t="s">
        <v>406</v>
      </c>
      <c r="O201" s="293"/>
    </row>
    <row r="202" spans="1:80">
      <c r="A202" s="294">
        <v>103</v>
      </c>
      <c r="B202" s="295" t="s">
        <v>407</v>
      </c>
      <c r="C202" s="296" t="s">
        <v>408</v>
      </c>
      <c r="D202" s="297" t="s">
        <v>222</v>
      </c>
      <c r="E202" s="298">
        <v>200.98</v>
      </c>
      <c r="F202" s="298">
        <v>0</v>
      </c>
      <c r="G202" s="299">
        <f>E202*F202</f>
        <v>0</v>
      </c>
      <c r="H202" s="300">
        <v>0</v>
      </c>
      <c r="I202" s="301">
        <f>E202*H202</f>
        <v>0</v>
      </c>
      <c r="J202" s="300">
        <v>0</v>
      </c>
      <c r="K202" s="301">
        <f>E202*J202</f>
        <v>0</v>
      </c>
      <c r="O202" s="293">
        <v>2</v>
      </c>
      <c r="AA202" s="262">
        <v>1</v>
      </c>
      <c r="AB202" s="262">
        <v>0</v>
      </c>
      <c r="AC202" s="262">
        <v>0</v>
      </c>
      <c r="AZ202" s="262">
        <v>1</v>
      </c>
      <c r="BA202" s="262">
        <f>IF(AZ202=1,G202,0)</f>
        <v>0</v>
      </c>
      <c r="BB202" s="262">
        <f>IF(AZ202=2,G202,0)</f>
        <v>0</v>
      </c>
      <c r="BC202" s="262">
        <f>IF(AZ202=3,G202,0)</f>
        <v>0</v>
      </c>
      <c r="BD202" s="262">
        <f>IF(AZ202=4,G202,0)</f>
        <v>0</v>
      </c>
      <c r="BE202" s="262">
        <f>IF(AZ202=5,G202,0)</f>
        <v>0</v>
      </c>
      <c r="CA202" s="293">
        <v>1</v>
      </c>
      <c r="CB202" s="293">
        <v>0</v>
      </c>
    </row>
    <row r="203" spans="1:80">
      <c r="A203" s="302"/>
      <c r="B203" s="305"/>
      <c r="C203" s="306" t="s">
        <v>409</v>
      </c>
      <c r="D203" s="307"/>
      <c r="E203" s="308">
        <v>200.98</v>
      </c>
      <c r="F203" s="309"/>
      <c r="G203" s="310"/>
      <c r="H203" s="311"/>
      <c r="I203" s="303"/>
      <c r="J203" s="312"/>
      <c r="K203" s="303"/>
      <c r="M203" s="304" t="s">
        <v>409</v>
      </c>
      <c r="O203" s="293"/>
    </row>
    <row r="204" spans="1:80">
      <c r="A204" s="294">
        <v>104</v>
      </c>
      <c r="B204" s="295" t="s">
        <v>410</v>
      </c>
      <c r="C204" s="296" t="s">
        <v>411</v>
      </c>
      <c r="D204" s="297" t="s">
        <v>222</v>
      </c>
      <c r="E204" s="298">
        <v>188.96</v>
      </c>
      <c r="F204" s="298">
        <v>0</v>
      </c>
      <c r="G204" s="299">
        <f>E204*F204</f>
        <v>0</v>
      </c>
      <c r="H204" s="300">
        <v>0</v>
      </c>
      <c r="I204" s="301">
        <f>E204*H204</f>
        <v>0</v>
      </c>
      <c r="J204" s="300">
        <v>0</v>
      </c>
      <c r="K204" s="301">
        <f>E204*J204</f>
        <v>0</v>
      </c>
      <c r="O204" s="293">
        <v>2</v>
      </c>
      <c r="AA204" s="262">
        <v>1</v>
      </c>
      <c r="AB204" s="262">
        <v>1</v>
      </c>
      <c r="AC204" s="262">
        <v>1</v>
      </c>
      <c r="AZ204" s="262">
        <v>1</v>
      </c>
      <c r="BA204" s="262">
        <f>IF(AZ204=1,G204,0)</f>
        <v>0</v>
      </c>
      <c r="BB204" s="262">
        <f>IF(AZ204=2,G204,0)</f>
        <v>0</v>
      </c>
      <c r="BC204" s="262">
        <f>IF(AZ204=3,G204,0)</f>
        <v>0</v>
      </c>
      <c r="BD204" s="262">
        <f>IF(AZ204=4,G204,0)</f>
        <v>0</v>
      </c>
      <c r="BE204" s="262">
        <f>IF(AZ204=5,G204,0)</f>
        <v>0</v>
      </c>
      <c r="CA204" s="293">
        <v>1</v>
      </c>
      <c r="CB204" s="293">
        <v>1</v>
      </c>
    </row>
    <row r="205" spans="1:80">
      <c r="A205" s="302"/>
      <c r="B205" s="305"/>
      <c r="C205" s="306" t="s">
        <v>412</v>
      </c>
      <c r="D205" s="307"/>
      <c r="E205" s="308">
        <v>188.96</v>
      </c>
      <c r="F205" s="309"/>
      <c r="G205" s="310"/>
      <c r="H205" s="311"/>
      <c r="I205" s="303"/>
      <c r="J205" s="312"/>
      <c r="K205" s="303"/>
      <c r="M205" s="304" t="s">
        <v>412</v>
      </c>
      <c r="O205" s="293"/>
    </row>
    <row r="206" spans="1:80" ht="22.5">
      <c r="A206" s="294">
        <v>105</v>
      </c>
      <c r="B206" s="295" t="s">
        <v>413</v>
      </c>
      <c r="C206" s="296" t="s">
        <v>414</v>
      </c>
      <c r="D206" s="297" t="s">
        <v>148</v>
      </c>
      <c r="E206" s="298">
        <v>347.137</v>
      </c>
      <c r="F206" s="298">
        <v>0</v>
      </c>
      <c r="G206" s="299">
        <f>E206*F206</f>
        <v>0</v>
      </c>
      <c r="H206" s="300">
        <v>0</v>
      </c>
      <c r="I206" s="301">
        <f>E206*H206</f>
        <v>0</v>
      </c>
      <c r="J206" s="300">
        <v>0</v>
      </c>
      <c r="K206" s="301">
        <f>E206*J206</f>
        <v>0</v>
      </c>
      <c r="O206" s="293">
        <v>2</v>
      </c>
      <c r="AA206" s="262">
        <v>1</v>
      </c>
      <c r="AB206" s="262">
        <v>0</v>
      </c>
      <c r="AC206" s="262">
        <v>0</v>
      </c>
      <c r="AZ206" s="262">
        <v>1</v>
      </c>
      <c r="BA206" s="262">
        <f>IF(AZ206=1,G206,0)</f>
        <v>0</v>
      </c>
      <c r="BB206" s="262">
        <f>IF(AZ206=2,G206,0)</f>
        <v>0</v>
      </c>
      <c r="BC206" s="262">
        <f>IF(AZ206=3,G206,0)</f>
        <v>0</v>
      </c>
      <c r="BD206" s="262">
        <f>IF(AZ206=4,G206,0)</f>
        <v>0</v>
      </c>
      <c r="BE206" s="262">
        <f>IF(AZ206=5,G206,0)</f>
        <v>0</v>
      </c>
      <c r="CA206" s="293">
        <v>1</v>
      </c>
      <c r="CB206" s="293">
        <v>0</v>
      </c>
    </row>
    <row r="207" spans="1:80">
      <c r="A207" s="302"/>
      <c r="B207" s="305"/>
      <c r="C207" s="306" t="s">
        <v>415</v>
      </c>
      <c r="D207" s="307"/>
      <c r="E207" s="308">
        <v>347.137</v>
      </c>
      <c r="F207" s="309"/>
      <c r="G207" s="310"/>
      <c r="H207" s="311"/>
      <c r="I207" s="303"/>
      <c r="J207" s="312"/>
      <c r="K207" s="303"/>
      <c r="M207" s="304" t="s">
        <v>415</v>
      </c>
      <c r="O207" s="293"/>
    </row>
    <row r="208" spans="1:80" ht="22.5">
      <c r="A208" s="294">
        <v>106</v>
      </c>
      <c r="B208" s="295" t="s">
        <v>416</v>
      </c>
      <c r="C208" s="296" t="s">
        <v>417</v>
      </c>
      <c r="D208" s="297" t="s">
        <v>194</v>
      </c>
      <c r="E208" s="298">
        <v>3342.1783999999998</v>
      </c>
      <c r="F208" s="298">
        <v>0</v>
      </c>
      <c r="G208" s="299">
        <f>E208*F208</f>
        <v>0</v>
      </c>
      <c r="H208" s="300">
        <v>0</v>
      </c>
      <c r="I208" s="301">
        <f>E208*H208</f>
        <v>0</v>
      </c>
      <c r="J208" s="300">
        <v>0</v>
      </c>
      <c r="K208" s="301">
        <f>E208*J208</f>
        <v>0</v>
      </c>
      <c r="O208" s="293">
        <v>2</v>
      </c>
      <c r="AA208" s="262">
        <v>1</v>
      </c>
      <c r="AB208" s="262">
        <v>7</v>
      </c>
      <c r="AC208" s="262">
        <v>7</v>
      </c>
      <c r="AZ208" s="262">
        <v>1</v>
      </c>
      <c r="BA208" s="262">
        <f>IF(AZ208=1,G208,0)</f>
        <v>0</v>
      </c>
      <c r="BB208" s="262">
        <f>IF(AZ208=2,G208,0)</f>
        <v>0</v>
      </c>
      <c r="BC208" s="262">
        <f>IF(AZ208=3,G208,0)</f>
        <v>0</v>
      </c>
      <c r="BD208" s="262">
        <f>IF(AZ208=4,G208,0)</f>
        <v>0</v>
      </c>
      <c r="BE208" s="262">
        <f>IF(AZ208=5,G208,0)</f>
        <v>0</v>
      </c>
      <c r="CA208" s="293">
        <v>1</v>
      </c>
      <c r="CB208" s="293">
        <v>7</v>
      </c>
    </row>
    <row r="209" spans="1:80" ht="22.5">
      <c r="A209" s="302"/>
      <c r="B209" s="305"/>
      <c r="C209" s="306" t="s">
        <v>418</v>
      </c>
      <c r="D209" s="307"/>
      <c r="E209" s="308">
        <v>3342.1783999999998</v>
      </c>
      <c r="F209" s="309"/>
      <c r="G209" s="310"/>
      <c r="H209" s="311"/>
      <c r="I209" s="303"/>
      <c r="J209" s="312"/>
      <c r="K209" s="303"/>
      <c r="M209" s="304" t="s">
        <v>418</v>
      </c>
      <c r="O209" s="293"/>
    </row>
    <row r="210" spans="1:80">
      <c r="A210" s="302"/>
      <c r="B210" s="305"/>
      <c r="C210" s="335" t="s">
        <v>419</v>
      </c>
      <c r="D210" s="307"/>
      <c r="E210" s="334">
        <v>0</v>
      </c>
      <c r="F210" s="309"/>
      <c r="G210" s="310"/>
      <c r="H210" s="311"/>
      <c r="I210" s="303"/>
      <c r="J210" s="312"/>
      <c r="K210" s="303"/>
      <c r="M210" s="304" t="s">
        <v>419</v>
      </c>
      <c r="O210" s="293"/>
    </row>
    <row r="211" spans="1:80">
      <c r="A211" s="302"/>
      <c r="B211" s="305"/>
      <c r="C211" s="335" t="s">
        <v>420</v>
      </c>
      <c r="D211" s="307"/>
      <c r="E211" s="334">
        <v>379.79300000000001</v>
      </c>
      <c r="F211" s="309"/>
      <c r="G211" s="310"/>
      <c r="H211" s="311"/>
      <c r="I211" s="303"/>
      <c r="J211" s="312"/>
      <c r="K211" s="303"/>
      <c r="M211" s="304" t="s">
        <v>420</v>
      </c>
      <c r="O211" s="293"/>
    </row>
    <row r="212" spans="1:80">
      <c r="A212" s="302"/>
      <c r="B212" s="305"/>
      <c r="C212" s="335" t="s">
        <v>421</v>
      </c>
      <c r="D212" s="307"/>
      <c r="E212" s="334">
        <v>0</v>
      </c>
      <c r="F212" s="309"/>
      <c r="G212" s="310"/>
      <c r="H212" s="311"/>
      <c r="I212" s="303"/>
      <c r="J212" s="312"/>
      <c r="K212" s="303"/>
      <c r="M212" s="304"/>
      <c r="O212" s="293"/>
    </row>
    <row r="213" spans="1:80">
      <c r="A213" s="302"/>
      <c r="B213" s="305"/>
      <c r="C213" s="335" t="s">
        <v>422</v>
      </c>
      <c r="D213" s="307"/>
      <c r="E213" s="334">
        <v>379.79300000000001</v>
      </c>
      <c r="F213" s="309"/>
      <c r="G213" s="310"/>
      <c r="H213" s="311"/>
      <c r="I213" s="303"/>
      <c r="J213" s="312"/>
      <c r="K213" s="303"/>
      <c r="M213" s="304" t="s">
        <v>422</v>
      </c>
      <c r="O213" s="293"/>
    </row>
    <row r="214" spans="1:80" ht="22.5">
      <c r="A214" s="294">
        <v>107</v>
      </c>
      <c r="B214" s="295" t="s">
        <v>423</v>
      </c>
      <c r="C214" s="296" t="s">
        <v>424</v>
      </c>
      <c r="D214" s="297" t="s">
        <v>148</v>
      </c>
      <c r="E214" s="298">
        <v>379.79300000000001</v>
      </c>
      <c r="F214" s="298">
        <v>0</v>
      </c>
      <c r="G214" s="299">
        <f>E214*F214</f>
        <v>0</v>
      </c>
      <c r="H214" s="300">
        <v>0</v>
      </c>
      <c r="I214" s="301">
        <f>E214*H214</f>
        <v>0</v>
      </c>
      <c r="J214" s="300">
        <v>0</v>
      </c>
      <c r="K214" s="301">
        <f>E214*J214</f>
        <v>0</v>
      </c>
      <c r="O214" s="293">
        <v>2</v>
      </c>
      <c r="AA214" s="262">
        <v>1</v>
      </c>
      <c r="AB214" s="262">
        <v>0</v>
      </c>
      <c r="AC214" s="262">
        <v>0</v>
      </c>
      <c r="AZ214" s="262">
        <v>1</v>
      </c>
      <c r="BA214" s="262">
        <f>IF(AZ214=1,G214,0)</f>
        <v>0</v>
      </c>
      <c r="BB214" s="262">
        <f>IF(AZ214=2,G214,0)</f>
        <v>0</v>
      </c>
      <c r="BC214" s="262">
        <f>IF(AZ214=3,G214,0)</f>
        <v>0</v>
      </c>
      <c r="BD214" s="262">
        <f>IF(AZ214=4,G214,0)</f>
        <v>0</v>
      </c>
      <c r="BE214" s="262">
        <f>IF(AZ214=5,G214,0)</f>
        <v>0</v>
      </c>
      <c r="CA214" s="293">
        <v>1</v>
      </c>
      <c r="CB214" s="293">
        <v>0</v>
      </c>
    </row>
    <row r="215" spans="1:80">
      <c r="A215" s="302"/>
      <c r="B215" s="305"/>
      <c r="C215" s="306" t="s">
        <v>425</v>
      </c>
      <c r="D215" s="307"/>
      <c r="E215" s="308">
        <v>379.79300000000001</v>
      </c>
      <c r="F215" s="309"/>
      <c r="G215" s="310"/>
      <c r="H215" s="311"/>
      <c r="I215" s="303"/>
      <c r="J215" s="312"/>
      <c r="K215" s="303"/>
      <c r="M215" s="304" t="s">
        <v>425</v>
      </c>
      <c r="O215" s="293"/>
    </row>
    <row r="216" spans="1:80" ht="22.5">
      <c r="A216" s="294">
        <v>108</v>
      </c>
      <c r="B216" s="295" t="s">
        <v>426</v>
      </c>
      <c r="C216" s="296" t="s">
        <v>427</v>
      </c>
      <c r="D216" s="297" t="s">
        <v>148</v>
      </c>
      <c r="E216" s="298">
        <v>379.79300000000001</v>
      </c>
      <c r="F216" s="298">
        <v>0</v>
      </c>
      <c r="G216" s="299">
        <f>E216*F216</f>
        <v>0</v>
      </c>
      <c r="H216" s="300">
        <v>1.4999999999999999E-4</v>
      </c>
      <c r="I216" s="301">
        <f>E216*H216</f>
        <v>5.6968949999999997E-2</v>
      </c>
      <c r="J216" s="300">
        <v>0</v>
      </c>
      <c r="K216" s="301">
        <f>E216*J216</f>
        <v>0</v>
      </c>
      <c r="O216" s="293">
        <v>2</v>
      </c>
      <c r="AA216" s="262">
        <v>1</v>
      </c>
      <c r="AB216" s="262">
        <v>7</v>
      </c>
      <c r="AC216" s="262">
        <v>7</v>
      </c>
      <c r="AZ216" s="262">
        <v>1</v>
      </c>
      <c r="BA216" s="262">
        <f>IF(AZ216=1,G216,0)</f>
        <v>0</v>
      </c>
      <c r="BB216" s="262">
        <f>IF(AZ216=2,G216,0)</f>
        <v>0</v>
      </c>
      <c r="BC216" s="262">
        <f>IF(AZ216=3,G216,0)</f>
        <v>0</v>
      </c>
      <c r="BD216" s="262">
        <f>IF(AZ216=4,G216,0)</f>
        <v>0</v>
      </c>
      <c r="BE216" s="262">
        <f>IF(AZ216=5,G216,0)</f>
        <v>0</v>
      </c>
      <c r="CA216" s="293">
        <v>1</v>
      </c>
      <c r="CB216" s="293">
        <v>7</v>
      </c>
    </row>
    <row r="217" spans="1:80">
      <c r="A217" s="302"/>
      <c r="B217" s="305"/>
      <c r="C217" s="306" t="s">
        <v>425</v>
      </c>
      <c r="D217" s="307"/>
      <c r="E217" s="308">
        <v>379.79300000000001</v>
      </c>
      <c r="F217" s="309"/>
      <c r="G217" s="310"/>
      <c r="H217" s="311"/>
      <c r="I217" s="303"/>
      <c r="J217" s="312"/>
      <c r="K217" s="303"/>
      <c r="M217" s="304" t="s">
        <v>425</v>
      </c>
      <c r="O217" s="293"/>
    </row>
    <row r="218" spans="1:80">
      <c r="A218" s="294">
        <v>109</v>
      </c>
      <c r="B218" s="295" t="s">
        <v>428</v>
      </c>
      <c r="C218" s="296" t="s">
        <v>429</v>
      </c>
      <c r="D218" s="297" t="s">
        <v>194</v>
      </c>
      <c r="E218" s="298">
        <v>24</v>
      </c>
      <c r="F218" s="298">
        <v>0</v>
      </c>
      <c r="G218" s="299">
        <f>E218*F218</f>
        <v>0</v>
      </c>
      <c r="H218" s="300">
        <v>8.0000000000000004E-4</v>
      </c>
      <c r="I218" s="301">
        <f>E218*H218</f>
        <v>1.9200000000000002E-2</v>
      </c>
      <c r="J218" s="300"/>
      <c r="K218" s="301">
        <f>E218*J218</f>
        <v>0</v>
      </c>
      <c r="O218" s="293">
        <v>2</v>
      </c>
      <c r="AA218" s="262">
        <v>3</v>
      </c>
      <c r="AB218" s="262">
        <v>1</v>
      </c>
      <c r="AC218" s="262">
        <v>23170120</v>
      </c>
      <c r="AZ218" s="262">
        <v>1</v>
      </c>
      <c r="BA218" s="262">
        <f>IF(AZ218=1,G218,0)</f>
        <v>0</v>
      </c>
      <c r="BB218" s="262">
        <f>IF(AZ218=2,G218,0)</f>
        <v>0</v>
      </c>
      <c r="BC218" s="262">
        <f>IF(AZ218=3,G218,0)</f>
        <v>0</v>
      </c>
      <c r="BD218" s="262">
        <f>IF(AZ218=4,G218,0)</f>
        <v>0</v>
      </c>
      <c r="BE218" s="262">
        <f>IF(AZ218=5,G218,0)</f>
        <v>0</v>
      </c>
      <c r="CA218" s="293">
        <v>3</v>
      </c>
      <c r="CB218" s="293">
        <v>1</v>
      </c>
    </row>
    <row r="219" spans="1:80">
      <c r="A219" s="294">
        <v>110</v>
      </c>
      <c r="B219" s="295" t="s">
        <v>430</v>
      </c>
      <c r="C219" s="296" t="s">
        <v>431</v>
      </c>
      <c r="D219" s="297" t="s">
        <v>222</v>
      </c>
      <c r="E219" s="298">
        <v>241.17599999999999</v>
      </c>
      <c r="F219" s="298">
        <v>0</v>
      </c>
      <c r="G219" s="299">
        <f>E219*F219</f>
        <v>0</v>
      </c>
      <c r="H219" s="300">
        <v>1E-4</v>
      </c>
      <c r="I219" s="301">
        <f>E219*H219</f>
        <v>2.4117599999999999E-2</v>
      </c>
      <c r="J219" s="300"/>
      <c r="K219" s="301">
        <f>E219*J219</f>
        <v>0</v>
      </c>
      <c r="O219" s="293">
        <v>2</v>
      </c>
      <c r="AA219" s="262">
        <v>3</v>
      </c>
      <c r="AB219" s="262">
        <v>1</v>
      </c>
      <c r="AC219" s="262" t="s">
        <v>430</v>
      </c>
      <c r="AZ219" s="262">
        <v>1</v>
      </c>
      <c r="BA219" s="262">
        <f>IF(AZ219=1,G219,0)</f>
        <v>0</v>
      </c>
      <c r="BB219" s="262">
        <f>IF(AZ219=2,G219,0)</f>
        <v>0</v>
      </c>
      <c r="BC219" s="262">
        <f>IF(AZ219=3,G219,0)</f>
        <v>0</v>
      </c>
      <c r="BD219" s="262">
        <f>IF(AZ219=4,G219,0)</f>
        <v>0</v>
      </c>
      <c r="BE219" s="262">
        <f>IF(AZ219=5,G219,0)</f>
        <v>0</v>
      </c>
      <c r="CA219" s="293">
        <v>3</v>
      </c>
      <c r="CB219" s="293">
        <v>1</v>
      </c>
    </row>
    <row r="220" spans="1:80">
      <c r="A220" s="302"/>
      <c r="B220" s="305"/>
      <c r="C220" s="306" t="s">
        <v>432</v>
      </c>
      <c r="D220" s="307"/>
      <c r="E220" s="308">
        <v>241.17599999999999</v>
      </c>
      <c r="F220" s="309"/>
      <c r="G220" s="310"/>
      <c r="H220" s="311"/>
      <c r="I220" s="303"/>
      <c r="J220" s="312"/>
      <c r="K220" s="303"/>
      <c r="M220" s="304" t="s">
        <v>432</v>
      </c>
      <c r="O220" s="293"/>
    </row>
    <row r="221" spans="1:80">
      <c r="A221" s="294">
        <v>111</v>
      </c>
      <c r="B221" s="295" t="s">
        <v>433</v>
      </c>
      <c r="C221" s="296" t="s">
        <v>434</v>
      </c>
      <c r="D221" s="297" t="s">
        <v>222</v>
      </c>
      <c r="E221" s="298">
        <v>158.10900000000001</v>
      </c>
      <c r="F221" s="298">
        <v>0</v>
      </c>
      <c r="G221" s="299">
        <f>E221*F221</f>
        <v>0</v>
      </c>
      <c r="H221" s="300">
        <v>0</v>
      </c>
      <c r="I221" s="301">
        <f>E221*H221</f>
        <v>0</v>
      </c>
      <c r="J221" s="300"/>
      <c r="K221" s="301">
        <f>E221*J221</f>
        <v>0</v>
      </c>
      <c r="O221" s="293">
        <v>2</v>
      </c>
      <c r="AA221" s="262">
        <v>3</v>
      </c>
      <c r="AB221" s="262">
        <v>1</v>
      </c>
      <c r="AC221" s="262" t="s">
        <v>433</v>
      </c>
      <c r="AZ221" s="262">
        <v>1</v>
      </c>
      <c r="BA221" s="262">
        <f>IF(AZ221=1,G221,0)</f>
        <v>0</v>
      </c>
      <c r="BB221" s="262">
        <f>IF(AZ221=2,G221,0)</f>
        <v>0</v>
      </c>
      <c r="BC221" s="262">
        <f>IF(AZ221=3,G221,0)</f>
        <v>0</v>
      </c>
      <c r="BD221" s="262">
        <f>IF(AZ221=4,G221,0)</f>
        <v>0</v>
      </c>
      <c r="BE221" s="262">
        <f>IF(AZ221=5,G221,0)</f>
        <v>0</v>
      </c>
      <c r="CA221" s="293">
        <v>3</v>
      </c>
      <c r="CB221" s="293">
        <v>1</v>
      </c>
    </row>
    <row r="222" spans="1:80">
      <c r="A222" s="302"/>
      <c r="B222" s="305"/>
      <c r="C222" s="306" t="s">
        <v>435</v>
      </c>
      <c r="D222" s="307"/>
      <c r="E222" s="308">
        <v>158.10900000000001</v>
      </c>
      <c r="F222" s="309"/>
      <c r="G222" s="310"/>
      <c r="H222" s="311"/>
      <c r="I222" s="303"/>
      <c r="J222" s="312"/>
      <c r="K222" s="303"/>
      <c r="M222" s="304" t="s">
        <v>435</v>
      </c>
      <c r="O222" s="293"/>
    </row>
    <row r="223" spans="1:80">
      <c r="A223" s="294">
        <v>112</v>
      </c>
      <c r="B223" s="295" t="s">
        <v>436</v>
      </c>
      <c r="C223" s="296" t="s">
        <v>437</v>
      </c>
      <c r="D223" s="297" t="s">
        <v>222</v>
      </c>
      <c r="E223" s="298">
        <v>103.928</v>
      </c>
      <c r="F223" s="298">
        <v>0</v>
      </c>
      <c r="G223" s="299">
        <f>E223*F223</f>
        <v>0</v>
      </c>
      <c r="H223" s="300">
        <v>6.0000000000000002E-5</v>
      </c>
      <c r="I223" s="301">
        <f>E223*H223</f>
        <v>6.2356800000000004E-3</v>
      </c>
      <c r="J223" s="300"/>
      <c r="K223" s="301">
        <f>E223*J223</f>
        <v>0</v>
      </c>
      <c r="O223" s="293">
        <v>2</v>
      </c>
      <c r="AA223" s="262">
        <v>3</v>
      </c>
      <c r="AB223" s="262">
        <v>1</v>
      </c>
      <c r="AC223" s="262" t="s">
        <v>436</v>
      </c>
      <c r="AZ223" s="262">
        <v>1</v>
      </c>
      <c r="BA223" s="262">
        <f>IF(AZ223=1,G223,0)</f>
        <v>0</v>
      </c>
      <c r="BB223" s="262">
        <f>IF(AZ223=2,G223,0)</f>
        <v>0</v>
      </c>
      <c r="BC223" s="262">
        <f>IF(AZ223=3,G223,0)</f>
        <v>0</v>
      </c>
      <c r="BD223" s="262">
        <f>IF(AZ223=4,G223,0)</f>
        <v>0</v>
      </c>
      <c r="BE223" s="262">
        <f>IF(AZ223=5,G223,0)</f>
        <v>0</v>
      </c>
      <c r="CA223" s="293">
        <v>3</v>
      </c>
      <c r="CB223" s="293">
        <v>1</v>
      </c>
    </row>
    <row r="224" spans="1:80">
      <c r="A224" s="302"/>
      <c r="B224" s="305"/>
      <c r="C224" s="306" t="s">
        <v>438</v>
      </c>
      <c r="D224" s="307"/>
      <c r="E224" s="308">
        <v>103.928</v>
      </c>
      <c r="F224" s="309"/>
      <c r="G224" s="310"/>
      <c r="H224" s="311"/>
      <c r="I224" s="303"/>
      <c r="J224" s="312"/>
      <c r="K224" s="303"/>
      <c r="M224" s="304" t="s">
        <v>438</v>
      </c>
      <c r="O224" s="293"/>
    </row>
    <row r="225" spans="1:80">
      <c r="A225" s="294">
        <v>113</v>
      </c>
      <c r="B225" s="295" t="s">
        <v>439</v>
      </c>
      <c r="C225" s="296" t="s">
        <v>440</v>
      </c>
      <c r="D225" s="297" t="s">
        <v>222</v>
      </c>
      <c r="E225" s="298">
        <v>41.47</v>
      </c>
      <c r="F225" s="298">
        <v>0</v>
      </c>
      <c r="G225" s="299">
        <f>E225*F225</f>
        <v>0</v>
      </c>
      <c r="H225" s="300">
        <v>1E-4</v>
      </c>
      <c r="I225" s="301">
        <f>E225*H225</f>
        <v>4.1470000000000005E-3</v>
      </c>
      <c r="J225" s="300"/>
      <c r="K225" s="301">
        <f>E225*J225</f>
        <v>0</v>
      </c>
      <c r="O225" s="293">
        <v>2</v>
      </c>
      <c r="AA225" s="262">
        <v>3</v>
      </c>
      <c r="AB225" s="262">
        <v>1</v>
      </c>
      <c r="AC225" s="262">
        <v>28350125</v>
      </c>
      <c r="AZ225" s="262">
        <v>1</v>
      </c>
      <c r="BA225" s="262">
        <f>IF(AZ225=1,G225,0)</f>
        <v>0</v>
      </c>
      <c r="BB225" s="262">
        <f>IF(AZ225=2,G225,0)</f>
        <v>0</v>
      </c>
      <c r="BC225" s="262">
        <f>IF(AZ225=3,G225,0)</f>
        <v>0</v>
      </c>
      <c r="BD225" s="262">
        <f>IF(AZ225=4,G225,0)</f>
        <v>0</v>
      </c>
      <c r="BE225" s="262">
        <f>IF(AZ225=5,G225,0)</f>
        <v>0</v>
      </c>
      <c r="CA225" s="293">
        <v>3</v>
      </c>
      <c r="CB225" s="293">
        <v>1</v>
      </c>
    </row>
    <row r="226" spans="1:80">
      <c r="A226" s="302"/>
      <c r="B226" s="305"/>
      <c r="C226" s="306" t="s">
        <v>441</v>
      </c>
      <c r="D226" s="307"/>
      <c r="E226" s="308">
        <v>41.47</v>
      </c>
      <c r="F226" s="309"/>
      <c r="G226" s="310"/>
      <c r="H226" s="311"/>
      <c r="I226" s="303"/>
      <c r="J226" s="312"/>
      <c r="K226" s="303"/>
      <c r="M226" s="304" t="s">
        <v>441</v>
      </c>
      <c r="O226" s="293"/>
    </row>
    <row r="227" spans="1:80">
      <c r="A227" s="294">
        <v>114</v>
      </c>
      <c r="B227" s="295" t="s">
        <v>442</v>
      </c>
      <c r="C227" s="296" t="s">
        <v>443</v>
      </c>
      <c r="D227" s="297" t="s">
        <v>148</v>
      </c>
      <c r="E227" s="298">
        <v>391.64269999999999</v>
      </c>
      <c r="F227" s="298">
        <v>0</v>
      </c>
      <c r="G227" s="299">
        <f>E227*F227</f>
        <v>0</v>
      </c>
      <c r="H227" s="300">
        <v>2.8E-3</v>
      </c>
      <c r="I227" s="301">
        <f>E227*H227</f>
        <v>1.09659956</v>
      </c>
      <c r="J227" s="300"/>
      <c r="K227" s="301">
        <f>E227*J227</f>
        <v>0</v>
      </c>
      <c r="O227" s="293">
        <v>2</v>
      </c>
      <c r="AA227" s="262">
        <v>3</v>
      </c>
      <c r="AB227" s="262">
        <v>1</v>
      </c>
      <c r="AC227" s="262">
        <v>2837593902</v>
      </c>
      <c r="AZ227" s="262">
        <v>1</v>
      </c>
      <c r="BA227" s="262">
        <f>IF(AZ227=1,G227,0)</f>
        <v>0</v>
      </c>
      <c r="BB227" s="262">
        <f>IF(AZ227=2,G227,0)</f>
        <v>0</v>
      </c>
      <c r="BC227" s="262">
        <f>IF(AZ227=3,G227,0)</f>
        <v>0</v>
      </c>
      <c r="BD227" s="262">
        <f>IF(AZ227=4,G227,0)</f>
        <v>0</v>
      </c>
      <c r="BE227" s="262">
        <f>IF(AZ227=5,G227,0)</f>
        <v>0</v>
      </c>
      <c r="CA227" s="293">
        <v>3</v>
      </c>
      <c r="CB227" s="293">
        <v>1</v>
      </c>
    </row>
    <row r="228" spans="1:80">
      <c r="A228" s="302"/>
      <c r="B228" s="305"/>
      <c r="C228" s="306" t="s">
        <v>444</v>
      </c>
      <c r="D228" s="307"/>
      <c r="E228" s="308">
        <v>391.64269999999999</v>
      </c>
      <c r="F228" s="309"/>
      <c r="G228" s="310"/>
      <c r="H228" s="311"/>
      <c r="I228" s="303"/>
      <c r="J228" s="312"/>
      <c r="K228" s="303"/>
      <c r="M228" s="304" t="s">
        <v>444</v>
      </c>
      <c r="O228" s="293"/>
    </row>
    <row r="229" spans="1:80" ht="22.5">
      <c r="A229" s="294">
        <v>115</v>
      </c>
      <c r="B229" s="295" t="s">
        <v>445</v>
      </c>
      <c r="C229" s="296" t="s">
        <v>446</v>
      </c>
      <c r="D229" s="297" t="s">
        <v>194</v>
      </c>
      <c r="E229" s="298">
        <v>2400</v>
      </c>
      <c r="F229" s="298">
        <v>0</v>
      </c>
      <c r="G229" s="299">
        <f>E229*F229</f>
        <v>0</v>
      </c>
      <c r="H229" s="300">
        <v>0</v>
      </c>
      <c r="I229" s="301">
        <f>E229*H229</f>
        <v>0</v>
      </c>
      <c r="J229" s="300"/>
      <c r="K229" s="301">
        <f>E229*J229</f>
        <v>0</v>
      </c>
      <c r="O229" s="293">
        <v>2</v>
      </c>
      <c r="AA229" s="262">
        <v>3</v>
      </c>
      <c r="AB229" s="262">
        <v>1</v>
      </c>
      <c r="AC229" s="262" t="s">
        <v>445</v>
      </c>
      <c r="AZ229" s="262">
        <v>1</v>
      </c>
      <c r="BA229" s="262">
        <f>IF(AZ229=1,G229,0)</f>
        <v>0</v>
      </c>
      <c r="BB229" s="262">
        <f>IF(AZ229=2,G229,0)</f>
        <v>0</v>
      </c>
      <c r="BC229" s="262">
        <f>IF(AZ229=3,G229,0)</f>
        <v>0</v>
      </c>
      <c r="BD229" s="262">
        <f>IF(AZ229=4,G229,0)</f>
        <v>0</v>
      </c>
      <c r="BE229" s="262">
        <f>IF(AZ229=5,G229,0)</f>
        <v>0</v>
      </c>
      <c r="CA229" s="293">
        <v>3</v>
      </c>
      <c r="CB229" s="293">
        <v>1</v>
      </c>
    </row>
    <row r="230" spans="1:80">
      <c r="A230" s="302"/>
      <c r="B230" s="305"/>
      <c r="C230" s="335" t="s">
        <v>419</v>
      </c>
      <c r="D230" s="307"/>
      <c r="E230" s="334">
        <v>0</v>
      </c>
      <c r="F230" s="309"/>
      <c r="G230" s="310"/>
      <c r="H230" s="311"/>
      <c r="I230" s="303"/>
      <c r="J230" s="312"/>
      <c r="K230" s="303"/>
      <c r="M230" s="304" t="s">
        <v>419</v>
      </c>
      <c r="O230" s="293"/>
    </row>
    <row r="231" spans="1:80">
      <c r="A231" s="302"/>
      <c r="B231" s="305"/>
      <c r="C231" s="335" t="s">
        <v>447</v>
      </c>
      <c r="D231" s="307"/>
      <c r="E231" s="334">
        <v>2392.6959000000002</v>
      </c>
      <c r="F231" s="309"/>
      <c r="G231" s="310"/>
      <c r="H231" s="311"/>
      <c r="I231" s="303"/>
      <c r="J231" s="312"/>
      <c r="K231" s="303"/>
      <c r="M231" s="304" t="s">
        <v>447</v>
      </c>
      <c r="O231" s="293"/>
    </row>
    <row r="232" spans="1:80">
      <c r="A232" s="302"/>
      <c r="B232" s="305"/>
      <c r="C232" s="335" t="s">
        <v>422</v>
      </c>
      <c r="D232" s="307"/>
      <c r="E232" s="334">
        <v>2392.6959000000002</v>
      </c>
      <c r="F232" s="309"/>
      <c r="G232" s="310"/>
      <c r="H232" s="311"/>
      <c r="I232" s="303"/>
      <c r="J232" s="312"/>
      <c r="K232" s="303"/>
      <c r="M232" s="304" t="s">
        <v>422</v>
      </c>
      <c r="O232" s="293"/>
    </row>
    <row r="233" spans="1:80">
      <c r="A233" s="302"/>
      <c r="B233" s="305"/>
      <c r="C233" s="306" t="s">
        <v>448</v>
      </c>
      <c r="D233" s="307"/>
      <c r="E233" s="308">
        <v>2400</v>
      </c>
      <c r="F233" s="309"/>
      <c r="G233" s="310"/>
      <c r="H233" s="311"/>
      <c r="I233" s="303"/>
      <c r="J233" s="312"/>
      <c r="K233" s="303"/>
      <c r="M233" s="304">
        <v>2400</v>
      </c>
      <c r="O233" s="293"/>
    </row>
    <row r="234" spans="1:80" ht="22.5">
      <c r="A234" s="294">
        <v>116</v>
      </c>
      <c r="B234" s="295" t="s">
        <v>449</v>
      </c>
      <c r="C234" s="296" t="s">
        <v>450</v>
      </c>
      <c r="D234" s="297" t="s">
        <v>194</v>
      </c>
      <c r="E234" s="298">
        <v>1</v>
      </c>
      <c r="F234" s="298">
        <v>0</v>
      </c>
      <c r="G234" s="299">
        <f>E234*F234</f>
        <v>0</v>
      </c>
      <c r="H234" s="300">
        <v>0</v>
      </c>
      <c r="I234" s="301">
        <f>E234*H234</f>
        <v>0</v>
      </c>
      <c r="J234" s="300"/>
      <c r="K234" s="301">
        <f>E234*J234</f>
        <v>0</v>
      </c>
      <c r="O234" s="293">
        <v>2</v>
      </c>
      <c r="AA234" s="262">
        <v>3</v>
      </c>
      <c r="AB234" s="262">
        <v>1</v>
      </c>
      <c r="AC234" s="262" t="s">
        <v>449</v>
      </c>
      <c r="AZ234" s="262">
        <v>1</v>
      </c>
      <c r="BA234" s="262">
        <f>IF(AZ234=1,G234,0)</f>
        <v>0</v>
      </c>
      <c r="BB234" s="262">
        <f>IF(AZ234=2,G234,0)</f>
        <v>0</v>
      </c>
      <c r="BC234" s="262">
        <f>IF(AZ234=3,G234,0)</f>
        <v>0</v>
      </c>
      <c r="BD234" s="262">
        <f>IF(AZ234=4,G234,0)</f>
        <v>0</v>
      </c>
      <c r="BE234" s="262">
        <f>IF(AZ234=5,G234,0)</f>
        <v>0</v>
      </c>
      <c r="CA234" s="293">
        <v>3</v>
      </c>
      <c r="CB234" s="293">
        <v>1</v>
      </c>
    </row>
    <row r="235" spans="1:80" ht="22.5">
      <c r="A235" s="294">
        <v>117</v>
      </c>
      <c r="B235" s="295" t="s">
        <v>451</v>
      </c>
      <c r="C235" s="296" t="s">
        <v>452</v>
      </c>
      <c r="D235" s="297" t="s">
        <v>194</v>
      </c>
      <c r="E235" s="298">
        <v>3190.2611999999999</v>
      </c>
      <c r="F235" s="298">
        <v>0</v>
      </c>
      <c r="G235" s="299">
        <f>E235*F235</f>
        <v>0</v>
      </c>
      <c r="H235" s="300">
        <v>0</v>
      </c>
      <c r="I235" s="301">
        <f>E235*H235</f>
        <v>0</v>
      </c>
      <c r="J235" s="300"/>
      <c r="K235" s="301">
        <f>E235*J235</f>
        <v>0</v>
      </c>
      <c r="O235" s="293">
        <v>2</v>
      </c>
      <c r="AA235" s="262">
        <v>3</v>
      </c>
      <c r="AB235" s="262">
        <v>1</v>
      </c>
      <c r="AC235" s="262" t="s">
        <v>451</v>
      </c>
      <c r="AZ235" s="262">
        <v>1</v>
      </c>
      <c r="BA235" s="262">
        <f>IF(AZ235=1,G235,0)</f>
        <v>0</v>
      </c>
      <c r="BB235" s="262">
        <f>IF(AZ235=2,G235,0)</f>
        <v>0</v>
      </c>
      <c r="BC235" s="262">
        <f>IF(AZ235=3,G235,0)</f>
        <v>0</v>
      </c>
      <c r="BD235" s="262">
        <f>IF(AZ235=4,G235,0)</f>
        <v>0</v>
      </c>
      <c r="BE235" s="262">
        <f>IF(AZ235=5,G235,0)</f>
        <v>0</v>
      </c>
      <c r="CA235" s="293">
        <v>3</v>
      </c>
      <c r="CB235" s="293">
        <v>1</v>
      </c>
    </row>
    <row r="236" spans="1:80">
      <c r="A236" s="302"/>
      <c r="B236" s="305"/>
      <c r="C236" s="306" t="s">
        <v>453</v>
      </c>
      <c r="D236" s="307"/>
      <c r="E236" s="308">
        <v>3190.2611999999999</v>
      </c>
      <c r="F236" s="309"/>
      <c r="G236" s="310"/>
      <c r="H236" s="311"/>
      <c r="I236" s="303"/>
      <c r="J236" s="312"/>
      <c r="K236" s="303"/>
      <c r="M236" s="304" t="s">
        <v>453</v>
      </c>
      <c r="O236" s="293"/>
    </row>
    <row r="237" spans="1:80">
      <c r="A237" s="294">
        <v>118</v>
      </c>
      <c r="B237" s="295" t="s">
        <v>454</v>
      </c>
      <c r="C237" s="296" t="s">
        <v>455</v>
      </c>
      <c r="D237" s="297" t="s">
        <v>380</v>
      </c>
      <c r="E237" s="298">
        <v>850</v>
      </c>
      <c r="F237" s="298">
        <v>0</v>
      </c>
      <c r="G237" s="299">
        <f>E237*F237</f>
        <v>0</v>
      </c>
      <c r="H237" s="300">
        <v>1E-3</v>
      </c>
      <c r="I237" s="301">
        <f>E237*H237</f>
        <v>0.85</v>
      </c>
      <c r="J237" s="300"/>
      <c r="K237" s="301">
        <f>E237*J237</f>
        <v>0</v>
      </c>
      <c r="O237" s="293">
        <v>2</v>
      </c>
      <c r="AA237" s="262">
        <v>3</v>
      </c>
      <c r="AB237" s="262">
        <v>1</v>
      </c>
      <c r="AC237" s="262">
        <v>58556566</v>
      </c>
      <c r="AZ237" s="262">
        <v>1</v>
      </c>
      <c r="BA237" s="262">
        <f>IF(AZ237=1,G237,0)</f>
        <v>0</v>
      </c>
      <c r="BB237" s="262">
        <f>IF(AZ237=2,G237,0)</f>
        <v>0</v>
      </c>
      <c r="BC237" s="262">
        <f>IF(AZ237=3,G237,0)</f>
        <v>0</v>
      </c>
      <c r="BD237" s="262">
        <f>IF(AZ237=4,G237,0)</f>
        <v>0</v>
      </c>
      <c r="BE237" s="262">
        <f>IF(AZ237=5,G237,0)</f>
        <v>0</v>
      </c>
      <c r="CA237" s="293">
        <v>3</v>
      </c>
      <c r="CB237" s="293">
        <v>1</v>
      </c>
    </row>
    <row r="238" spans="1:80">
      <c r="A238" s="302"/>
      <c r="B238" s="305"/>
      <c r="C238" s="335" t="s">
        <v>419</v>
      </c>
      <c r="D238" s="307"/>
      <c r="E238" s="334">
        <v>0</v>
      </c>
      <c r="F238" s="309"/>
      <c r="G238" s="310"/>
      <c r="H238" s="311"/>
      <c r="I238" s="303"/>
      <c r="J238" s="312"/>
      <c r="K238" s="303"/>
      <c r="M238" s="304" t="s">
        <v>419</v>
      </c>
      <c r="O238" s="293"/>
    </row>
    <row r="239" spans="1:80">
      <c r="A239" s="302"/>
      <c r="B239" s="305"/>
      <c r="C239" s="335" t="s">
        <v>456</v>
      </c>
      <c r="D239" s="307"/>
      <c r="E239" s="334">
        <v>798.41510000000005</v>
      </c>
      <c r="F239" s="309"/>
      <c r="G239" s="310"/>
      <c r="H239" s="311"/>
      <c r="I239" s="303"/>
      <c r="J239" s="312"/>
      <c r="K239" s="303"/>
      <c r="M239" s="304" t="s">
        <v>456</v>
      </c>
      <c r="O239" s="293"/>
    </row>
    <row r="240" spans="1:80">
      <c r="A240" s="302"/>
      <c r="B240" s="305"/>
      <c r="C240" s="335" t="s">
        <v>422</v>
      </c>
      <c r="D240" s="307"/>
      <c r="E240" s="334">
        <v>798.41510000000005</v>
      </c>
      <c r="F240" s="309"/>
      <c r="G240" s="310"/>
      <c r="H240" s="311"/>
      <c r="I240" s="303"/>
      <c r="J240" s="312"/>
      <c r="K240" s="303"/>
      <c r="M240" s="304" t="s">
        <v>422</v>
      </c>
      <c r="O240" s="293"/>
    </row>
    <row r="241" spans="1:80">
      <c r="A241" s="302"/>
      <c r="B241" s="305"/>
      <c r="C241" s="306" t="s">
        <v>457</v>
      </c>
      <c r="D241" s="307"/>
      <c r="E241" s="308">
        <v>850</v>
      </c>
      <c r="F241" s="309"/>
      <c r="G241" s="310"/>
      <c r="H241" s="311"/>
      <c r="I241" s="303"/>
      <c r="J241" s="312"/>
      <c r="K241" s="303"/>
      <c r="M241" s="304" t="s">
        <v>457</v>
      </c>
      <c r="O241" s="293"/>
    </row>
    <row r="242" spans="1:80" ht="22.5">
      <c r="A242" s="294">
        <v>119</v>
      </c>
      <c r="B242" s="295" t="s">
        <v>458</v>
      </c>
      <c r="C242" s="296" t="s">
        <v>459</v>
      </c>
      <c r="D242" s="297" t="s">
        <v>380</v>
      </c>
      <c r="E242" s="298">
        <v>80</v>
      </c>
      <c r="F242" s="298">
        <v>0</v>
      </c>
      <c r="G242" s="299">
        <f>E242*F242</f>
        <v>0</v>
      </c>
      <c r="H242" s="300">
        <v>1E-3</v>
      </c>
      <c r="I242" s="301">
        <f>E242*H242</f>
        <v>0.08</v>
      </c>
      <c r="J242" s="300"/>
      <c r="K242" s="301">
        <f>E242*J242</f>
        <v>0</v>
      </c>
      <c r="O242" s="293">
        <v>2</v>
      </c>
      <c r="AA242" s="262">
        <v>3</v>
      </c>
      <c r="AB242" s="262">
        <v>1</v>
      </c>
      <c r="AC242" s="262">
        <v>58556573</v>
      </c>
      <c r="AZ242" s="262">
        <v>1</v>
      </c>
      <c r="BA242" s="262">
        <f>IF(AZ242=1,G242,0)</f>
        <v>0</v>
      </c>
      <c r="BB242" s="262">
        <f>IF(AZ242=2,G242,0)</f>
        <v>0</v>
      </c>
      <c r="BC242" s="262">
        <f>IF(AZ242=3,G242,0)</f>
        <v>0</v>
      </c>
      <c r="BD242" s="262">
        <f>IF(AZ242=4,G242,0)</f>
        <v>0</v>
      </c>
      <c r="BE242" s="262">
        <f>IF(AZ242=5,G242,0)</f>
        <v>0</v>
      </c>
      <c r="CA242" s="293">
        <v>3</v>
      </c>
      <c r="CB242" s="293">
        <v>1</v>
      </c>
    </row>
    <row r="243" spans="1:80">
      <c r="A243" s="302"/>
      <c r="B243" s="305"/>
      <c r="C243" s="335" t="s">
        <v>419</v>
      </c>
      <c r="D243" s="307"/>
      <c r="E243" s="334">
        <v>0</v>
      </c>
      <c r="F243" s="309"/>
      <c r="G243" s="310"/>
      <c r="H243" s="311"/>
      <c r="I243" s="303"/>
      <c r="J243" s="312"/>
      <c r="K243" s="303"/>
      <c r="M243" s="304" t="s">
        <v>419</v>
      </c>
      <c r="O243" s="293"/>
    </row>
    <row r="244" spans="1:80">
      <c r="A244" s="302"/>
      <c r="B244" s="305"/>
      <c r="C244" s="335" t="s">
        <v>460</v>
      </c>
      <c r="D244" s="307"/>
      <c r="E244" s="334">
        <v>68.362700000000004</v>
      </c>
      <c r="F244" s="309"/>
      <c r="G244" s="310"/>
      <c r="H244" s="311"/>
      <c r="I244" s="303"/>
      <c r="J244" s="312"/>
      <c r="K244" s="303"/>
      <c r="M244" s="304" t="s">
        <v>460</v>
      </c>
      <c r="O244" s="293"/>
    </row>
    <row r="245" spans="1:80">
      <c r="A245" s="302"/>
      <c r="B245" s="305"/>
      <c r="C245" s="335" t="s">
        <v>422</v>
      </c>
      <c r="D245" s="307"/>
      <c r="E245" s="334">
        <v>68.362700000000004</v>
      </c>
      <c r="F245" s="309"/>
      <c r="G245" s="310"/>
      <c r="H245" s="311"/>
      <c r="I245" s="303"/>
      <c r="J245" s="312"/>
      <c r="K245" s="303"/>
      <c r="M245" s="304" t="s">
        <v>422</v>
      </c>
      <c r="O245" s="293"/>
    </row>
    <row r="246" spans="1:80">
      <c r="A246" s="302"/>
      <c r="B246" s="305"/>
      <c r="C246" s="306" t="s">
        <v>461</v>
      </c>
      <c r="D246" s="307"/>
      <c r="E246" s="308">
        <v>80</v>
      </c>
      <c r="F246" s="309"/>
      <c r="G246" s="310"/>
      <c r="H246" s="311"/>
      <c r="I246" s="303"/>
      <c r="J246" s="312"/>
      <c r="K246" s="303"/>
      <c r="M246" s="304">
        <v>80</v>
      </c>
      <c r="O246" s="293"/>
    </row>
    <row r="247" spans="1:80">
      <c r="A247" s="294">
        <v>120</v>
      </c>
      <c r="B247" s="295" t="s">
        <v>462</v>
      </c>
      <c r="C247" s="296" t="s">
        <v>463</v>
      </c>
      <c r="D247" s="297" t="s">
        <v>380</v>
      </c>
      <c r="E247" s="298">
        <v>200</v>
      </c>
      <c r="F247" s="298">
        <v>0</v>
      </c>
      <c r="G247" s="299">
        <f>E247*F247</f>
        <v>0</v>
      </c>
      <c r="H247" s="300">
        <v>1E-3</v>
      </c>
      <c r="I247" s="301">
        <f>E247*H247</f>
        <v>0.2</v>
      </c>
      <c r="J247" s="300"/>
      <c r="K247" s="301">
        <f>E247*J247</f>
        <v>0</v>
      </c>
      <c r="O247" s="293">
        <v>2</v>
      </c>
      <c r="AA247" s="262">
        <v>3</v>
      </c>
      <c r="AB247" s="262">
        <v>1</v>
      </c>
      <c r="AC247" s="262">
        <v>58556581</v>
      </c>
      <c r="AZ247" s="262">
        <v>1</v>
      </c>
      <c r="BA247" s="262">
        <f>IF(AZ247=1,G247,0)</f>
        <v>0</v>
      </c>
      <c r="BB247" s="262">
        <f>IF(AZ247=2,G247,0)</f>
        <v>0</v>
      </c>
      <c r="BC247" s="262">
        <f>IF(AZ247=3,G247,0)</f>
        <v>0</v>
      </c>
      <c r="BD247" s="262">
        <f>IF(AZ247=4,G247,0)</f>
        <v>0</v>
      </c>
      <c r="BE247" s="262">
        <f>IF(AZ247=5,G247,0)</f>
        <v>0</v>
      </c>
      <c r="CA247" s="293">
        <v>3</v>
      </c>
      <c r="CB247" s="293">
        <v>1</v>
      </c>
    </row>
    <row r="248" spans="1:80">
      <c r="A248" s="302"/>
      <c r="B248" s="305"/>
      <c r="C248" s="335" t="s">
        <v>419</v>
      </c>
      <c r="D248" s="307"/>
      <c r="E248" s="334">
        <v>0</v>
      </c>
      <c r="F248" s="309"/>
      <c r="G248" s="310"/>
      <c r="H248" s="311"/>
      <c r="I248" s="303"/>
      <c r="J248" s="312"/>
      <c r="K248" s="303"/>
      <c r="M248" s="304" t="s">
        <v>419</v>
      </c>
      <c r="O248" s="293"/>
    </row>
    <row r="249" spans="1:80">
      <c r="A249" s="302"/>
      <c r="B249" s="305"/>
      <c r="C249" s="335" t="s">
        <v>464</v>
      </c>
      <c r="D249" s="307"/>
      <c r="E249" s="334">
        <v>195.93600000000001</v>
      </c>
      <c r="F249" s="309"/>
      <c r="G249" s="310"/>
      <c r="H249" s="311"/>
      <c r="I249" s="303"/>
      <c r="J249" s="312"/>
      <c r="K249" s="303"/>
      <c r="M249" s="304" t="s">
        <v>464</v>
      </c>
      <c r="O249" s="293"/>
    </row>
    <row r="250" spans="1:80">
      <c r="A250" s="302"/>
      <c r="B250" s="305"/>
      <c r="C250" s="335" t="s">
        <v>422</v>
      </c>
      <c r="D250" s="307"/>
      <c r="E250" s="334">
        <v>195.93600000000001</v>
      </c>
      <c r="F250" s="309"/>
      <c r="G250" s="310"/>
      <c r="H250" s="311"/>
      <c r="I250" s="303"/>
      <c r="J250" s="312"/>
      <c r="K250" s="303"/>
      <c r="M250" s="304" t="s">
        <v>422</v>
      </c>
      <c r="O250" s="293"/>
    </row>
    <row r="251" spans="1:80">
      <c r="A251" s="302"/>
      <c r="B251" s="305"/>
      <c r="C251" s="306" t="s">
        <v>465</v>
      </c>
      <c r="D251" s="307"/>
      <c r="E251" s="308">
        <v>200</v>
      </c>
      <c r="F251" s="309"/>
      <c r="G251" s="310"/>
      <c r="H251" s="311"/>
      <c r="I251" s="303"/>
      <c r="J251" s="312"/>
      <c r="K251" s="303"/>
      <c r="M251" s="304">
        <v>200</v>
      </c>
      <c r="O251" s="293"/>
    </row>
    <row r="252" spans="1:80" ht="22.5">
      <c r="A252" s="294">
        <v>121</v>
      </c>
      <c r="B252" s="295" t="s">
        <v>466</v>
      </c>
      <c r="C252" s="296" t="s">
        <v>467</v>
      </c>
      <c r="D252" s="297" t="s">
        <v>380</v>
      </c>
      <c r="E252" s="298">
        <v>1000</v>
      </c>
      <c r="F252" s="298">
        <v>0</v>
      </c>
      <c r="G252" s="299">
        <f>E252*F252</f>
        <v>0</v>
      </c>
      <c r="H252" s="300">
        <v>1E-3</v>
      </c>
      <c r="I252" s="301">
        <f>E252*H252</f>
        <v>1</v>
      </c>
      <c r="J252" s="300"/>
      <c r="K252" s="301">
        <f>E252*J252</f>
        <v>0</v>
      </c>
      <c r="O252" s="293">
        <v>2</v>
      </c>
      <c r="AA252" s="262">
        <v>3</v>
      </c>
      <c r="AB252" s="262">
        <v>1</v>
      </c>
      <c r="AC252" s="262">
        <v>58556620</v>
      </c>
      <c r="AZ252" s="262">
        <v>1</v>
      </c>
      <c r="BA252" s="262">
        <f>IF(AZ252=1,G252,0)</f>
        <v>0</v>
      </c>
      <c r="BB252" s="262">
        <f>IF(AZ252=2,G252,0)</f>
        <v>0</v>
      </c>
      <c r="BC252" s="262">
        <f>IF(AZ252=3,G252,0)</f>
        <v>0</v>
      </c>
      <c r="BD252" s="262">
        <f>IF(AZ252=4,G252,0)</f>
        <v>0</v>
      </c>
      <c r="BE252" s="262">
        <f>IF(AZ252=5,G252,0)</f>
        <v>0</v>
      </c>
      <c r="CA252" s="293">
        <v>3</v>
      </c>
      <c r="CB252" s="293">
        <v>1</v>
      </c>
    </row>
    <row r="253" spans="1:80">
      <c r="A253" s="302"/>
      <c r="B253" s="305"/>
      <c r="C253" s="335" t="s">
        <v>419</v>
      </c>
      <c r="D253" s="307"/>
      <c r="E253" s="334">
        <v>0</v>
      </c>
      <c r="F253" s="309"/>
      <c r="G253" s="310"/>
      <c r="H253" s="311"/>
      <c r="I253" s="303"/>
      <c r="J253" s="312"/>
      <c r="K253" s="303"/>
      <c r="M253" s="304" t="s">
        <v>419</v>
      </c>
      <c r="O253" s="293"/>
    </row>
    <row r="254" spans="1:80">
      <c r="A254" s="302"/>
      <c r="B254" s="305"/>
      <c r="C254" s="335" t="s">
        <v>468</v>
      </c>
      <c r="D254" s="307"/>
      <c r="E254" s="334">
        <v>961.76189999999997</v>
      </c>
      <c r="F254" s="309"/>
      <c r="G254" s="310"/>
      <c r="H254" s="311"/>
      <c r="I254" s="303"/>
      <c r="J254" s="312"/>
      <c r="K254" s="303"/>
      <c r="M254" s="304" t="s">
        <v>468</v>
      </c>
      <c r="O254" s="293"/>
    </row>
    <row r="255" spans="1:80">
      <c r="A255" s="302"/>
      <c r="B255" s="305"/>
      <c r="C255" s="335" t="s">
        <v>422</v>
      </c>
      <c r="D255" s="307"/>
      <c r="E255" s="334">
        <v>961.76189999999997</v>
      </c>
      <c r="F255" s="309"/>
      <c r="G255" s="310"/>
      <c r="H255" s="311"/>
      <c r="I255" s="303"/>
      <c r="J255" s="312"/>
      <c r="K255" s="303"/>
      <c r="M255" s="304" t="s">
        <v>422</v>
      </c>
      <c r="O255" s="293"/>
    </row>
    <row r="256" spans="1:80">
      <c r="A256" s="302"/>
      <c r="B256" s="305"/>
      <c r="C256" s="306" t="s">
        <v>469</v>
      </c>
      <c r="D256" s="307"/>
      <c r="E256" s="308">
        <v>1000</v>
      </c>
      <c r="F256" s="309"/>
      <c r="G256" s="310"/>
      <c r="H256" s="311"/>
      <c r="I256" s="303"/>
      <c r="J256" s="312"/>
      <c r="K256" s="303"/>
      <c r="M256" s="304">
        <v>1000</v>
      </c>
      <c r="O256" s="293"/>
    </row>
    <row r="257" spans="1:80" ht="22.5">
      <c r="A257" s="294">
        <v>122</v>
      </c>
      <c r="B257" s="295" t="s">
        <v>470</v>
      </c>
      <c r="C257" s="296" t="s">
        <v>471</v>
      </c>
      <c r="D257" s="297" t="s">
        <v>380</v>
      </c>
      <c r="E257" s="298">
        <v>108</v>
      </c>
      <c r="F257" s="298">
        <v>0</v>
      </c>
      <c r="G257" s="299">
        <f>E257*F257</f>
        <v>0</v>
      </c>
      <c r="H257" s="300">
        <v>1E-3</v>
      </c>
      <c r="I257" s="301">
        <f>E257*H257</f>
        <v>0.108</v>
      </c>
      <c r="J257" s="300"/>
      <c r="K257" s="301">
        <f>E257*J257</f>
        <v>0</v>
      </c>
      <c r="O257" s="293">
        <v>2</v>
      </c>
      <c r="AA257" s="262">
        <v>3</v>
      </c>
      <c r="AB257" s="262">
        <v>1</v>
      </c>
      <c r="AC257" s="262" t="s">
        <v>470</v>
      </c>
      <c r="AZ257" s="262">
        <v>1</v>
      </c>
      <c r="BA257" s="262">
        <f>IF(AZ257=1,G257,0)</f>
        <v>0</v>
      </c>
      <c r="BB257" s="262">
        <f>IF(AZ257=2,G257,0)</f>
        <v>0</v>
      </c>
      <c r="BC257" s="262">
        <f>IF(AZ257=3,G257,0)</f>
        <v>0</v>
      </c>
      <c r="BD257" s="262">
        <f>IF(AZ257=4,G257,0)</f>
        <v>0</v>
      </c>
      <c r="BE257" s="262">
        <f>IF(AZ257=5,G257,0)</f>
        <v>0</v>
      </c>
      <c r="CA257" s="293">
        <v>3</v>
      </c>
      <c r="CB257" s="293">
        <v>1</v>
      </c>
    </row>
    <row r="258" spans="1:80">
      <c r="A258" s="302"/>
      <c r="B258" s="305"/>
      <c r="C258" s="335" t="s">
        <v>419</v>
      </c>
      <c r="D258" s="307"/>
      <c r="E258" s="334">
        <v>0</v>
      </c>
      <c r="F258" s="309"/>
      <c r="G258" s="310"/>
      <c r="H258" s="311"/>
      <c r="I258" s="303"/>
      <c r="J258" s="312"/>
      <c r="K258" s="303"/>
      <c r="M258" s="304" t="s">
        <v>419</v>
      </c>
      <c r="O258" s="293"/>
    </row>
    <row r="259" spans="1:80">
      <c r="A259" s="302"/>
      <c r="B259" s="305"/>
      <c r="C259" s="335" t="s">
        <v>472</v>
      </c>
      <c r="D259" s="307"/>
      <c r="E259" s="334">
        <v>113.9379</v>
      </c>
      <c r="F259" s="309"/>
      <c r="G259" s="310"/>
      <c r="H259" s="311"/>
      <c r="I259" s="303"/>
      <c r="J259" s="312"/>
      <c r="K259" s="303"/>
      <c r="M259" s="304" t="s">
        <v>472</v>
      </c>
      <c r="O259" s="293"/>
    </row>
    <row r="260" spans="1:80">
      <c r="A260" s="302"/>
      <c r="B260" s="305"/>
      <c r="C260" s="335" t="s">
        <v>422</v>
      </c>
      <c r="D260" s="307"/>
      <c r="E260" s="334">
        <v>113.9379</v>
      </c>
      <c r="F260" s="309"/>
      <c r="G260" s="310"/>
      <c r="H260" s="311"/>
      <c r="I260" s="303"/>
      <c r="J260" s="312"/>
      <c r="K260" s="303"/>
      <c r="M260" s="304" t="s">
        <v>422</v>
      </c>
      <c r="O260" s="293"/>
    </row>
    <row r="261" spans="1:80">
      <c r="A261" s="302"/>
      <c r="B261" s="305"/>
      <c r="C261" s="306" t="s">
        <v>473</v>
      </c>
      <c r="D261" s="307"/>
      <c r="E261" s="308">
        <v>108</v>
      </c>
      <c r="F261" s="309"/>
      <c r="G261" s="310"/>
      <c r="H261" s="311"/>
      <c r="I261" s="303"/>
      <c r="J261" s="312"/>
      <c r="K261" s="303"/>
      <c r="M261" s="304">
        <v>108</v>
      </c>
      <c r="O261" s="293"/>
    </row>
    <row r="262" spans="1:80" ht="22.5">
      <c r="A262" s="294">
        <v>123</v>
      </c>
      <c r="B262" s="295" t="s">
        <v>474</v>
      </c>
      <c r="C262" s="296" t="s">
        <v>475</v>
      </c>
      <c r="D262" s="297" t="s">
        <v>380</v>
      </c>
      <c r="E262" s="298">
        <v>300</v>
      </c>
      <c r="F262" s="298">
        <v>0</v>
      </c>
      <c r="G262" s="299">
        <f>E262*F262</f>
        <v>0</v>
      </c>
      <c r="H262" s="300">
        <v>1E-3</v>
      </c>
      <c r="I262" s="301">
        <f>E262*H262</f>
        <v>0.3</v>
      </c>
      <c r="J262" s="300"/>
      <c r="K262" s="301">
        <f>E262*J262</f>
        <v>0</v>
      </c>
      <c r="O262" s="293">
        <v>2</v>
      </c>
      <c r="AA262" s="262">
        <v>3</v>
      </c>
      <c r="AB262" s="262">
        <v>1</v>
      </c>
      <c r="AC262" s="262">
        <v>585821420</v>
      </c>
      <c r="AZ262" s="262">
        <v>1</v>
      </c>
      <c r="BA262" s="262">
        <f>IF(AZ262=1,G262,0)</f>
        <v>0</v>
      </c>
      <c r="BB262" s="262">
        <f>IF(AZ262=2,G262,0)</f>
        <v>0</v>
      </c>
      <c r="BC262" s="262">
        <f>IF(AZ262=3,G262,0)</f>
        <v>0</v>
      </c>
      <c r="BD262" s="262">
        <f>IF(AZ262=4,G262,0)</f>
        <v>0</v>
      </c>
      <c r="BE262" s="262">
        <f>IF(AZ262=5,G262,0)</f>
        <v>0</v>
      </c>
      <c r="CA262" s="293">
        <v>3</v>
      </c>
      <c r="CB262" s="293">
        <v>1</v>
      </c>
    </row>
    <row r="263" spans="1:80">
      <c r="A263" s="302"/>
      <c r="B263" s="305"/>
      <c r="C263" s="335" t="s">
        <v>419</v>
      </c>
      <c r="D263" s="307"/>
      <c r="E263" s="334">
        <v>0</v>
      </c>
      <c r="F263" s="309"/>
      <c r="G263" s="310"/>
      <c r="H263" s="311"/>
      <c r="I263" s="303"/>
      <c r="J263" s="312"/>
      <c r="K263" s="303"/>
      <c r="M263" s="304" t="s">
        <v>419</v>
      </c>
      <c r="O263" s="293"/>
    </row>
    <row r="264" spans="1:80">
      <c r="A264" s="302"/>
      <c r="B264" s="305"/>
      <c r="C264" s="335" t="s">
        <v>476</v>
      </c>
      <c r="D264" s="307"/>
      <c r="E264" s="334">
        <v>278.30250000000001</v>
      </c>
      <c r="F264" s="309"/>
      <c r="G264" s="310"/>
      <c r="H264" s="311"/>
      <c r="I264" s="303"/>
      <c r="J264" s="312"/>
      <c r="K264" s="303"/>
      <c r="M264" s="304" t="s">
        <v>476</v>
      </c>
      <c r="O264" s="293"/>
    </row>
    <row r="265" spans="1:80">
      <c r="A265" s="302"/>
      <c r="B265" s="305"/>
      <c r="C265" s="335" t="s">
        <v>422</v>
      </c>
      <c r="D265" s="307"/>
      <c r="E265" s="334">
        <v>278.30250000000001</v>
      </c>
      <c r="F265" s="309"/>
      <c r="G265" s="310"/>
      <c r="H265" s="311"/>
      <c r="I265" s="303"/>
      <c r="J265" s="312"/>
      <c r="K265" s="303"/>
      <c r="M265" s="304" t="s">
        <v>422</v>
      </c>
      <c r="O265" s="293"/>
    </row>
    <row r="266" spans="1:80">
      <c r="A266" s="302"/>
      <c r="B266" s="305"/>
      <c r="C266" s="306" t="s">
        <v>477</v>
      </c>
      <c r="D266" s="307"/>
      <c r="E266" s="308">
        <v>300</v>
      </c>
      <c r="F266" s="309"/>
      <c r="G266" s="310"/>
      <c r="H266" s="311"/>
      <c r="I266" s="303"/>
      <c r="J266" s="312"/>
      <c r="K266" s="303"/>
      <c r="M266" s="304">
        <v>300</v>
      </c>
      <c r="O266" s="293"/>
    </row>
    <row r="267" spans="1:80">
      <c r="A267" s="313"/>
      <c r="B267" s="314" t="s">
        <v>101</v>
      </c>
      <c r="C267" s="315" t="s">
        <v>384</v>
      </c>
      <c r="D267" s="316"/>
      <c r="E267" s="317"/>
      <c r="F267" s="318"/>
      <c r="G267" s="319">
        <f>SUM(G184:G266)</f>
        <v>0</v>
      </c>
      <c r="H267" s="320"/>
      <c r="I267" s="321">
        <f>SUM(I184:I266)</f>
        <v>7.1881190329999987</v>
      </c>
      <c r="J267" s="320"/>
      <c r="K267" s="321">
        <f>SUM(K184:K266)</f>
        <v>0</v>
      </c>
      <c r="O267" s="293">
        <v>4</v>
      </c>
      <c r="BA267" s="322">
        <f>SUM(BA184:BA266)</f>
        <v>0</v>
      </c>
      <c r="BB267" s="322">
        <f>SUM(BB184:BB266)</f>
        <v>0</v>
      </c>
      <c r="BC267" s="322">
        <f>SUM(BC184:BC266)</f>
        <v>0</v>
      </c>
      <c r="BD267" s="322">
        <f>SUM(BD184:BD266)</f>
        <v>0</v>
      </c>
      <c r="BE267" s="322">
        <f>SUM(BE184:BE266)</f>
        <v>0</v>
      </c>
    </row>
    <row r="268" spans="1:80">
      <c r="A268" s="283" t="s">
        <v>97</v>
      </c>
      <c r="B268" s="284" t="s">
        <v>478</v>
      </c>
      <c r="C268" s="285" t="s">
        <v>479</v>
      </c>
      <c r="D268" s="286"/>
      <c r="E268" s="287"/>
      <c r="F268" s="287"/>
      <c r="G268" s="288"/>
      <c r="H268" s="289"/>
      <c r="I268" s="290"/>
      <c r="J268" s="291"/>
      <c r="K268" s="292"/>
      <c r="O268" s="293">
        <v>1</v>
      </c>
    </row>
    <row r="269" spans="1:80">
      <c r="A269" s="294">
        <v>124</v>
      </c>
      <c r="B269" s="295" t="s">
        <v>481</v>
      </c>
      <c r="C269" s="296" t="s">
        <v>482</v>
      </c>
      <c r="D269" s="297" t="s">
        <v>111</v>
      </c>
      <c r="E269" s="298">
        <v>19.218</v>
      </c>
      <c r="F269" s="298">
        <v>0</v>
      </c>
      <c r="G269" s="299">
        <f>E269*F269</f>
        <v>0</v>
      </c>
      <c r="H269" s="300">
        <v>0</v>
      </c>
      <c r="I269" s="301">
        <f>E269*H269</f>
        <v>0</v>
      </c>
      <c r="J269" s="300">
        <v>0</v>
      </c>
      <c r="K269" s="301">
        <f>E269*J269</f>
        <v>0</v>
      </c>
      <c r="O269" s="293">
        <v>2</v>
      </c>
      <c r="AA269" s="262">
        <v>1</v>
      </c>
      <c r="AB269" s="262">
        <v>1</v>
      </c>
      <c r="AC269" s="262">
        <v>1</v>
      </c>
      <c r="AZ269" s="262">
        <v>1</v>
      </c>
      <c r="BA269" s="262">
        <f>IF(AZ269=1,G269,0)</f>
        <v>0</v>
      </c>
      <c r="BB269" s="262">
        <f>IF(AZ269=2,G269,0)</f>
        <v>0</v>
      </c>
      <c r="BC269" s="262">
        <f>IF(AZ269=3,G269,0)</f>
        <v>0</v>
      </c>
      <c r="BD269" s="262">
        <f>IF(AZ269=4,G269,0)</f>
        <v>0</v>
      </c>
      <c r="BE269" s="262">
        <f>IF(AZ269=5,G269,0)</f>
        <v>0</v>
      </c>
      <c r="CA269" s="293">
        <v>1</v>
      </c>
      <c r="CB269" s="293">
        <v>1</v>
      </c>
    </row>
    <row r="270" spans="1:80">
      <c r="A270" s="302"/>
      <c r="B270" s="305"/>
      <c r="C270" s="306" t="s">
        <v>483</v>
      </c>
      <c r="D270" s="307"/>
      <c r="E270" s="308">
        <v>19.218</v>
      </c>
      <c r="F270" s="309"/>
      <c r="G270" s="310"/>
      <c r="H270" s="311"/>
      <c r="I270" s="303"/>
      <c r="J270" s="312"/>
      <c r="K270" s="303"/>
      <c r="M270" s="304" t="s">
        <v>483</v>
      </c>
      <c r="O270" s="293"/>
    </row>
    <row r="271" spans="1:80" ht="22.5">
      <c r="A271" s="294">
        <v>125</v>
      </c>
      <c r="B271" s="295" t="s">
        <v>484</v>
      </c>
      <c r="C271" s="296" t="s">
        <v>485</v>
      </c>
      <c r="D271" s="297" t="s">
        <v>148</v>
      </c>
      <c r="E271" s="298">
        <v>320.3</v>
      </c>
      <c r="F271" s="298">
        <v>0</v>
      </c>
      <c r="G271" s="299">
        <f>E271*F271</f>
        <v>0</v>
      </c>
      <c r="H271" s="300">
        <v>9.5000000000000001E-2</v>
      </c>
      <c r="I271" s="301">
        <f>E271*H271</f>
        <v>30.4285</v>
      </c>
      <c r="J271" s="300">
        <v>0</v>
      </c>
      <c r="K271" s="301">
        <f>E271*J271</f>
        <v>0</v>
      </c>
      <c r="O271" s="293">
        <v>2</v>
      </c>
      <c r="AA271" s="262">
        <v>1</v>
      </c>
      <c r="AB271" s="262">
        <v>1</v>
      </c>
      <c r="AC271" s="262">
        <v>1</v>
      </c>
      <c r="AZ271" s="262">
        <v>1</v>
      </c>
      <c r="BA271" s="262">
        <f>IF(AZ271=1,G271,0)</f>
        <v>0</v>
      </c>
      <c r="BB271" s="262">
        <f>IF(AZ271=2,G271,0)</f>
        <v>0</v>
      </c>
      <c r="BC271" s="262">
        <f>IF(AZ271=3,G271,0)</f>
        <v>0</v>
      </c>
      <c r="BD271" s="262">
        <f>IF(AZ271=4,G271,0)</f>
        <v>0</v>
      </c>
      <c r="BE271" s="262">
        <f>IF(AZ271=5,G271,0)</f>
        <v>0</v>
      </c>
      <c r="CA271" s="293">
        <v>1</v>
      </c>
      <c r="CB271" s="293">
        <v>1</v>
      </c>
    </row>
    <row r="272" spans="1:80">
      <c r="A272" s="302"/>
      <c r="B272" s="305"/>
      <c r="C272" s="306" t="s">
        <v>486</v>
      </c>
      <c r="D272" s="307"/>
      <c r="E272" s="308">
        <v>320.3</v>
      </c>
      <c r="F272" s="309"/>
      <c r="G272" s="310"/>
      <c r="H272" s="311"/>
      <c r="I272" s="303"/>
      <c r="J272" s="312"/>
      <c r="K272" s="303"/>
      <c r="M272" s="304" t="s">
        <v>486</v>
      </c>
      <c r="O272" s="293"/>
    </row>
    <row r="273" spans="1:80" ht="22.5">
      <c r="A273" s="294">
        <v>126</v>
      </c>
      <c r="B273" s="295" t="s">
        <v>487</v>
      </c>
      <c r="C273" s="296" t="s">
        <v>488</v>
      </c>
      <c r="D273" s="297" t="s">
        <v>222</v>
      </c>
      <c r="E273" s="298">
        <v>255.5</v>
      </c>
      <c r="F273" s="298">
        <v>0</v>
      </c>
      <c r="G273" s="299">
        <f>E273*F273</f>
        <v>0</v>
      </c>
      <c r="H273" s="300">
        <v>2.9999999999999997E-4</v>
      </c>
      <c r="I273" s="301">
        <f>E273*H273</f>
        <v>7.6649999999999996E-2</v>
      </c>
      <c r="J273" s="300">
        <v>0</v>
      </c>
      <c r="K273" s="301">
        <f>E273*J273</f>
        <v>0</v>
      </c>
      <c r="O273" s="293">
        <v>2</v>
      </c>
      <c r="AA273" s="262">
        <v>1</v>
      </c>
      <c r="AB273" s="262">
        <v>0</v>
      </c>
      <c r="AC273" s="262">
        <v>0</v>
      </c>
      <c r="AZ273" s="262">
        <v>1</v>
      </c>
      <c r="BA273" s="262">
        <f>IF(AZ273=1,G273,0)</f>
        <v>0</v>
      </c>
      <c r="BB273" s="262">
        <f>IF(AZ273=2,G273,0)</f>
        <v>0</v>
      </c>
      <c r="BC273" s="262">
        <f>IF(AZ273=3,G273,0)</f>
        <v>0</v>
      </c>
      <c r="BD273" s="262">
        <f>IF(AZ273=4,G273,0)</f>
        <v>0</v>
      </c>
      <c r="BE273" s="262">
        <f>IF(AZ273=5,G273,0)</f>
        <v>0</v>
      </c>
      <c r="CA273" s="293">
        <v>1</v>
      </c>
      <c r="CB273" s="293">
        <v>0</v>
      </c>
    </row>
    <row r="274" spans="1:80">
      <c r="A274" s="302"/>
      <c r="B274" s="305"/>
      <c r="C274" s="306" t="s">
        <v>489</v>
      </c>
      <c r="D274" s="307"/>
      <c r="E274" s="308">
        <v>255.5</v>
      </c>
      <c r="F274" s="309"/>
      <c r="G274" s="310"/>
      <c r="H274" s="311"/>
      <c r="I274" s="303"/>
      <c r="J274" s="312"/>
      <c r="K274" s="303"/>
      <c r="M274" s="304" t="s">
        <v>489</v>
      </c>
      <c r="O274" s="293"/>
    </row>
    <row r="275" spans="1:80">
      <c r="A275" s="294">
        <v>127</v>
      </c>
      <c r="B275" s="295" t="s">
        <v>490</v>
      </c>
      <c r="C275" s="296" t="s">
        <v>491</v>
      </c>
      <c r="D275" s="297" t="s">
        <v>222</v>
      </c>
      <c r="E275" s="298">
        <v>166.94</v>
      </c>
      <c r="F275" s="298">
        <v>0</v>
      </c>
      <c r="G275" s="299">
        <f>E275*F275</f>
        <v>0</v>
      </c>
      <c r="H275" s="300">
        <v>2.0000000000000002E-5</v>
      </c>
      <c r="I275" s="301">
        <f>E275*H275</f>
        <v>3.3388000000000003E-3</v>
      </c>
      <c r="J275" s="300">
        <v>0</v>
      </c>
      <c r="K275" s="301">
        <f>E275*J275</f>
        <v>0</v>
      </c>
      <c r="O275" s="293">
        <v>2</v>
      </c>
      <c r="AA275" s="262">
        <v>1</v>
      </c>
      <c r="AB275" s="262">
        <v>7</v>
      </c>
      <c r="AC275" s="262">
        <v>7</v>
      </c>
      <c r="AZ275" s="262">
        <v>1</v>
      </c>
      <c r="BA275" s="262">
        <f>IF(AZ275=1,G275,0)</f>
        <v>0</v>
      </c>
      <c r="BB275" s="262">
        <f>IF(AZ275=2,G275,0)</f>
        <v>0</v>
      </c>
      <c r="BC275" s="262">
        <f>IF(AZ275=3,G275,0)</f>
        <v>0</v>
      </c>
      <c r="BD275" s="262">
        <f>IF(AZ275=4,G275,0)</f>
        <v>0</v>
      </c>
      <c r="BE275" s="262">
        <f>IF(AZ275=5,G275,0)</f>
        <v>0</v>
      </c>
      <c r="CA275" s="293">
        <v>1</v>
      </c>
      <c r="CB275" s="293">
        <v>7</v>
      </c>
    </row>
    <row r="276" spans="1:80">
      <c r="A276" s="302"/>
      <c r="B276" s="305"/>
      <c r="C276" s="306" t="s">
        <v>492</v>
      </c>
      <c r="D276" s="307"/>
      <c r="E276" s="308">
        <v>166.94</v>
      </c>
      <c r="F276" s="309"/>
      <c r="G276" s="310"/>
      <c r="H276" s="311"/>
      <c r="I276" s="303"/>
      <c r="J276" s="312"/>
      <c r="K276" s="303"/>
      <c r="M276" s="304" t="s">
        <v>492</v>
      </c>
      <c r="O276" s="293"/>
    </row>
    <row r="277" spans="1:80">
      <c r="A277" s="294">
        <v>128</v>
      </c>
      <c r="B277" s="295" t="s">
        <v>493</v>
      </c>
      <c r="C277" s="296" t="s">
        <v>494</v>
      </c>
      <c r="D277" s="297" t="s">
        <v>148</v>
      </c>
      <c r="E277" s="298">
        <v>384.36</v>
      </c>
      <c r="F277" s="298">
        <v>0</v>
      </c>
      <c r="G277" s="299">
        <f>E277*F277</f>
        <v>0</v>
      </c>
      <c r="H277" s="300">
        <v>1.4999999999999999E-4</v>
      </c>
      <c r="I277" s="301">
        <f>E277*H277</f>
        <v>5.7653999999999997E-2</v>
      </c>
      <c r="J277" s="300">
        <v>0</v>
      </c>
      <c r="K277" s="301">
        <f>E277*J277</f>
        <v>0</v>
      </c>
      <c r="O277" s="293">
        <v>2</v>
      </c>
      <c r="AA277" s="262">
        <v>1</v>
      </c>
      <c r="AB277" s="262">
        <v>7</v>
      </c>
      <c r="AC277" s="262">
        <v>7</v>
      </c>
      <c r="AZ277" s="262">
        <v>1</v>
      </c>
      <c r="BA277" s="262">
        <f>IF(AZ277=1,G277,0)</f>
        <v>0</v>
      </c>
      <c r="BB277" s="262">
        <f>IF(AZ277=2,G277,0)</f>
        <v>0</v>
      </c>
      <c r="BC277" s="262">
        <f>IF(AZ277=3,G277,0)</f>
        <v>0</v>
      </c>
      <c r="BD277" s="262">
        <f>IF(AZ277=4,G277,0)</f>
        <v>0</v>
      </c>
      <c r="BE277" s="262">
        <f>IF(AZ277=5,G277,0)</f>
        <v>0</v>
      </c>
      <c r="CA277" s="293">
        <v>1</v>
      </c>
      <c r="CB277" s="293">
        <v>7</v>
      </c>
    </row>
    <row r="278" spans="1:80">
      <c r="A278" s="302"/>
      <c r="B278" s="305"/>
      <c r="C278" s="306" t="s">
        <v>495</v>
      </c>
      <c r="D278" s="307"/>
      <c r="E278" s="308">
        <v>384.36</v>
      </c>
      <c r="F278" s="309"/>
      <c r="G278" s="310"/>
      <c r="H278" s="311"/>
      <c r="I278" s="303"/>
      <c r="J278" s="312"/>
      <c r="K278" s="303"/>
      <c r="M278" s="304" t="s">
        <v>495</v>
      </c>
      <c r="O278" s="293"/>
    </row>
    <row r="279" spans="1:80">
      <c r="A279" s="294">
        <v>129</v>
      </c>
      <c r="B279" s="295" t="s">
        <v>496</v>
      </c>
      <c r="C279" s="296" t="s">
        <v>497</v>
      </c>
      <c r="D279" s="297" t="s">
        <v>222</v>
      </c>
      <c r="E279" s="298">
        <v>156.44</v>
      </c>
      <c r="F279" s="298">
        <v>0</v>
      </c>
      <c r="G279" s="299">
        <f>E279*F279</f>
        <v>0</v>
      </c>
      <c r="H279" s="300">
        <v>1.0000000000000001E-5</v>
      </c>
      <c r="I279" s="301">
        <f>E279*H279</f>
        <v>1.5644000000000001E-3</v>
      </c>
      <c r="J279" s="300">
        <v>0</v>
      </c>
      <c r="K279" s="301">
        <f>E279*J279</f>
        <v>0</v>
      </c>
      <c r="O279" s="293">
        <v>2</v>
      </c>
      <c r="AA279" s="262">
        <v>1</v>
      </c>
      <c r="AB279" s="262">
        <v>1</v>
      </c>
      <c r="AC279" s="262">
        <v>1</v>
      </c>
      <c r="AZ279" s="262">
        <v>1</v>
      </c>
      <c r="BA279" s="262">
        <f>IF(AZ279=1,G279,0)</f>
        <v>0</v>
      </c>
      <c r="BB279" s="262">
        <f>IF(AZ279=2,G279,0)</f>
        <v>0</v>
      </c>
      <c r="BC279" s="262">
        <f>IF(AZ279=3,G279,0)</f>
        <v>0</v>
      </c>
      <c r="BD279" s="262">
        <f>IF(AZ279=4,G279,0)</f>
        <v>0</v>
      </c>
      <c r="BE279" s="262">
        <f>IF(AZ279=5,G279,0)</f>
        <v>0</v>
      </c>
      <c r="CA279" s="293">
        <v>1</v>
      </c>
      <c r="CB279" s="293">
        <v>1</v>
      </c>
    </row>
    <row r="280" spans="1:80">
      <c r="A280" s="302"/>
      <c r="B280" s="305"/>
      <c r="C280" s="306" t="s">
        <v>498</v>
      </c>
      <c r="D280" s="307"/>
      <c r="E280" s="308">
        <v>156.44</v>
      </c>
      <c r="F280" s="309"/>
      <c r="G280" s="310"/>
      <c r="H280" s="311"/>
      <c r="I280" s="303"/>
      <c r="J280" s="312"/>
      <c r="K280" s="303"/>
      <c r="M280" s="304" t="s">
        <v>498</v>
      </c>
      <c r="O280" s="293"/>
    </row>
    <row r="281" spans="1:80">
      <c r="A281" s="313"/>
      <c r="B281" s="314" t="s">
        <v>101</v>
      </c>
      <c r="C281" s="315" t="s">
        <v>480</v>
      </c>
      <c r="D281" s="316"/>
      <c r="E281" s="317"/>
      <c r="F281" s="318"/>
      <c r="G281" s="319">
        <f>SUM(G268:G280)</f>
        <v>0</v>
      </c>
      <c r="H281" s="320"/>
      <c r="I281" s="321">
        <f>SUM(I268:I280)</f>
        <v>30.567707200000001</v>
      </c>
      <c r="J281" s="320"/>
      <c r="K281" s="321">
        <f>SUM(K268:K280)</f>
        <v>0</v>
      </c>
      <c r="O281" s="293">
        <v>4</v>
      </c>
      <c r="BA281" s="322">
        <f>SUM(BA268:BA280)</f>
        <v>0</v>
      </c>
      <c r="BB281" s="322">
        <f>SUM(BB268:BB280)</f>
        <v>0</v>
      </c>
      <c r="BC281" s="322">
        <f>SUM(BC268:BC280)</f>
        <v>0</v>
      </c>
      <c r="BD281" s="322">
        <f>SUM(BD268:BD280)</f>
        <v>0</v>
      </c>
      <c r="BE281" s="322">
        <f>SUM(BE268:BE280)</f>
        <v>0</v>
      </c>
    </row>
    <row r="282" spans="1:80">
      <c r="A282" s="283" t="s">
        <v>97</v>
      </c>
      <c r="B282" s="284" t="s">
        <v>499</v>
      </c>
      <c r="C282" s="285" t="s">
        <v>500</v>
      </c>
      <c r="D282" s="286"/>
      <c r="E282" s="287"/>
      <c r="F282" s="287"/>
      <c r="G282" s="288"/>
      <c r="H282" s="289"/>
      <c r="I282" s="290"/>
      <c r="J282" s="291"/>
      <c r="K282" s="292"/>
      <c r="O282" s="293">
        <v>1</v>
      </c>
    </row>
    <row r="283" spans="1:80" ht="22.5">
      <c r="A283" s="294">
        <v>130</v>
      </c>
      <c r="B283" s="295" t="s">
        <v>502</v>
      </c>
      <c r="C283" s="296" t="s">
        <v>503</v>
      </c>
      <c r="D283" s="297" t="s">
        <v>194</v>
      </c>
      <c r="E283" s="298">
        <v>8</v>
      </c>
      <c r="F283" s="298">
        <v>0</v>
      </c>
      <c r="G283" s="299">
        <f>E283*F283</f>
        <v>0</v>
      </c>
      <c r="H283" s="300">
        <v>3.083E-2</v>
      </c>
      <c r="I283" s="301">
        <f>E283*H283</f>
        <v>0.24664</v>
      </c>
      <c r="J283" s="300">
        <v>0</v>
      </c>
      <c r="K283" s="301">
        <f>E283*J283</f>
        <v>0</v>
      </c>
      <c r="O283" s="293">
        <v>2</v>
      </c>
      <c r="AA283" s="262">
        <v>1</v>
      </c>
      <c r="AB283" s="262">
        <v>1</v>
      </c>
      <c r="AC283" s="262">
        <v>1</v>
      </c>
      <c r="AZ283" s="262">
        <v>1</v>
      </c>
      <c r="BA283" s="262">
        <f>IF(AZ283=1,G283,0)</f>
        <v>0</v>
      </c>
      <c r="BB283" s="262">
        <f>IF(AZ283=2,G283,0)</f>
        <v>0</v>
      </c>
      <c r="BC283" s="262">
        <f>IF(AZ283=3,G283,0)</f>
        <v>0</v>
      </c>
      <c r="BD283" s="262">
        <f>IF(AZ283=4,G283,0)</f>
        <v>0</v>
      </c>
      <c r="BE283" s="262">
        <f>IF(AZ283=5,G283,0)</f>
        <v>0</v>
      </c>
      <c r="CA283" s="293">
        <v>1</v>
      </c>
      <c r="CB283" s="293">
        <v>1</v>
      </c>
    </row>
    <row r="284" spans="1:80" ht="22.5">
      <c r="A284" s="294">
        <v>131</v>
      </c>
      <c r="B284" s="295" t="s">
        <v>504</v>
      </c>
      <c r="C284" s="296" t="s">
        <v>505</v>
      </c>
      <c r="D284" s="297" t="s">
        <v>194</v>
      </c>
      <c r="E284" s="298">
        <v>2</v>
      </c>
      <c r="F284" s="298">
        <v>0</v>
      </c>
      <c r="G284" s="299">
        <f>E284*F284</f>
        <v>0</v>
      </c>
      <c r="H284" s="300">
        <v>3.1109999999999999E-2</v>
      </c>
      <c r="I284" s="301">
        <f>E284*H284</f>
        <v>6.2219999999999998E-2</v>
      </c>
      <c r="J284" s="300">
        <v>0</v>
      </c>
      <c r="K284" s="301">
        <f>E284*J284</f>
        <v>0</v>
      </c>
      <c r="O284" s="293">
        <v>2</v>
      </c>
      <c r="AA284" s="262">
        <v>1</v>
      </c>
      <c r="AB284" s="262">
        <v>1</v>
      </c>
      <c r="AC284" s="262">
        <v>1</v>
      </c>
      <c r="AZ284" s="262">
        <v>1</v>
      </c>
      <c r="BA284" s="262">
        <f>IF(AZ284=1,G284,0)</f>
        <v>0</v>
      </c>
      <c r="BB284" s="262">
        <f>IF(AZ284=2,G284,0)</f>
        <v>0</v>
      </c>
      <c r="BC284" s="262">
        <f>IF(AZ284=3,G284,0)</f>
        <v>0</v>
      </c>
      <c r="BD284" s="262">
        <f>IF(AZ284=4,G284,0)</f>
        <v>0</v>
      </c>
      <c r="BE284" s="262">
        <f>IF(AZ284=5,G284,0)</f>
        <v>0</v>
      </c>
      <c r="CA284" s="293">
        <v>1</v>
      </c>
      <c r="CB284" s="293">
        <v>1</v>
      </c>
    </row>
    <row r="285" spans="1:80" ht="22.5">
      <c r="A285" s="294">
        <v>132</v>
      </c>
      <c r="B285" s="295" t="s">
        <v>506</v>
      </c>
      <c r="C285" s="296" t="s">
        <v>507</v>
      </c>
      <c r="D285" s="297" t="s">
        <v>194</v>
      </c>
      <c r="E285" s="298">
        <v>1</v>
      </c>
      <c r="F285" s="298">
        <v>0</v>
      </c>
      <c r="G285" s="299">
        <f>E285*F285</f>
        <v>0</v>
      </c>
      <c r="H285" s="300">
        <v>0.49075000000000002</v>
      </c>
      <c r="I285" s="301">
        <f>E285*H285</f>
        <v>0.49075000000000002</v>
      </c>
      <c r="J285" s="300">
        <v>0</v>
      </c>
      <c r="K285" s="301">
        <f>E285*J285</f>
        <v>0</v>
      </c>
      <c r="O285" s="293">
        <v>2</v>
      </c>
      <c r="AA285" s="262">
        <v>1</v>
      </c>
      <c r="AB285" s="262">
        <v>1</v>
      </c>
      <c r="AC285" s="262">
        <v>1</v>
      </c>
      <c r="AZ285" s="262">
        <v>1</v>
      </c>
      <c r="BA285" s="262">
        <f>IF(AZ285=1,G285,0)</f>
        <v>0</v>
      </c>
      <c r="BB285" s="262">
        <f>IF(AZ285=2,G285,0)</f>
        <v>0</v>
      </c>
      <c r="BC285" s="262">
        <f>IF(AZ285=3,G285,0)</f>
        <v>0</v>
      </c>
      <c r="BD285" s="262">
        <f>IF(AZ285=4,G285,0)</f>
        <v>0</v>
      </c>
      <c r="BE285" s="262">
        <f>IF(AZ285=5,G285,0)</f>
        <v>0</v>
      </c>
      <c r="CA285" s="293">
        <v>1</v>
      </c>
      <c r="CB285" s="293">
        <v>1</v>
      </c>
    </row>
    <row r="286" spans="1:80" ht="22.5">
      <c r="A286" s="294">
        <v>133</v>
      </c>
      <c r="B286" s="295" t="s">
        <v>508</v>
      </c>
      <c r="C286" s="296" t="s">
        <v>509</v>
      </c>
      <c r="D286" s="297" t="s">
        <v>194</v>
      </c>
      <c r="E286" s="298">
        <v>3</v>
      </c>
      <c r="F286" s="298">
        <v>0</v>
      </c>
      <c r="G286" s="299">
        <f>E286*F286</f>
        <v>0</v>
      </c>
      <c r="H286" s="300">
        <v>0.02</v>
      </c>
      <c r="I286" s="301">
        <f>E286*H286</f>
        <v>0.06</v>
      </c>
      <c r="J286" s="300">
        <v>0</v>
      </c>
      <c r="K286" s="301">
        <f>E286*J286</f>
        <v>0</v>
      </c>
      <c r="O286" s="293">
        <v>2</v>
      </c>
      <c r="AA286" s="262">
        <v>1</v>
      </c>
      <c r="AB286" s="262">
        <v>1</v>
      </c>
      <c r="AC286" s="262">
        <v>1</v>
      </c>
      <c r="AZ286" s="262">
        <v>1</v>
      </c>
      <c r="BA286" s="262">
        <f>IF(AZ286=1,G286,0)</f>
        <v>0</v>
      </c>
      <c r="BB286" s="262">
        <f>IF(AZ286=2,G286,0)</f>
        <v>0</v>
      </c>
      <c r="BC286" s="262">
        <f>IF(AZ286=3,G286,0)</f>
        <v>0</v>
      </c>
      <c r="BD286" s="262">
        <f>IF(AZ286=4,G286,0)</f>
        <v>0</v>
      </c>
      <c r="BE286" s="262">
        <f>IF(AZ286=5,G286,0)</f>
        <v>0</v>
      </c>
      <c r="CA286" s="293">
        <v>1</v>
      </c>
      <c r="CB286" s="293">
        <v>1</v>
      </c>
    </row>
    <row r="287" spans="1:80" ht="22.5">
      <c r="A287" s="294">
        <v>134</v>
      </c>
      <c r="B287" s="295" t="s">
        <v>510</v>
      </c>
      <c r="C287" s="296" t="s">
        <v>511</v>
      </c>
      <c r="D287" s="297" t="s">
        <v>194</v>
      </c>
      <c r="E287" s="298">
        <v>2</v>
      </c>
      <c r="F287" s="298">
        <v>0</v>
      </c>
      <c r="G287" s="299">
        <f>E287*F287</f>
        <v>0</v>
      </c>
      <c r="H287" s="300">
        <v>0.02</v>
      </c>
      <c r="I287" s="301">
        <f>E287*H287</f>
        <v>0.04</v>
      </c>
      <c r="J287" s="300">
        <v>0</v>
      </c>
      <c r="K287" s="301">
        <f>E287*J287</f>
        <v>0</v>
      </c>
      <c r="O287" s="293">
        <v>2</v>
      </c>
      <c r="AA287" s="262">
        <v>1</v>
      </c>
      <c r="AB287" s="262">
        <v>1</v>
      </c>
      <c r="AC287" s="262">
        <v>1</v>
      </c>
      <c r="AZ287" s="262">
        <v>1</v>
      </c>
      <c r="BA287" s="262">
        <f>IF(AZ287=1,G287,0)</f>
        <v>0</v>
      </c>
      <c r="BB287" s="262">
        <f>IF(AZ287=2,G287,0)</f>
        <v>0</v>
      </c>
      <c r="BC287" s="262">
        <f>IF(AZ287=3,G287,0)</f>
        <v>0</v>
      </c>
      <c r="BD287" s="262">
        <f>IF(AZ287=4,G287,0)</f>
        <v>0</v>
      </c>
      <c r="BE287" s="262">
        <f>IF(AZ287=5,G287,0)</f>
        <v>0</v>
      </c>
      <c r="CA287" s="293">
        <v>1</v>
      </c>
      <c r="CB287" s="293">
        <v>1</v>
      </c>
    </row>
    <row r="288" spans="1:80">
      <c r="A288" s="294">
        <v>135</v>
      </c>
      <c r="B288" s="295" t="s">
        <v>512</v>
      </c>
      <c r="C288" s="296" t="s">
        <v>513</v>
      </c>
      <c r="D288" s="297" t="s">
        <v>222</v>
      </c>
      <c r="E288" s="298">
        <v>31.9</v>
      </c>
      <c r="F288" s="298">
        <v>0</v>
      </c>
      <c r="G288" s="299">
        <f>E288*F288</f>
        <v>0</v>
      </c>
      <c r="H288" s="300">
        <v>2.2200000000000002E-3</v>
      </c>
      <c r="I288" s="301">
        <f>E288*H288</f>
        <v>7.0818000000000006E-2</v>
      </c>
      <c r="J288" s="300">
        <v>0</v>
      </c>
      <c r="K288" s="301">
        <f>E288*J288</f>
        <v>0</v>
      </c>
      <c r="O288" s="293">
        <v>2</v>
      </c>
      <c r="AA288" s="262">
        <v>1</v>
      </c>
      <c r="AB288" s="262">
        <v>1</v>
      </c>
      <c r="AC288" s="262">
        <v>1</v>
      </c>
      <c r="AZ288" s="262">
        <v>1</v>
      </c>
      <c r="BA288" s="262">
        <f>IF(AZ288=1,G288,0)</f>
        <v>0</v>
      </c>
      <c r="BB288" s="262">
        <f>IF(AZ288=2,G288,0)</f>
        <v>0</v>
      </c>
      <c r="BC288" s="262">
        <f>IF(AZ288=3,G288,0)</f>
        <v>0</v>
      </c>
      <c r="BD288" s="262">
        <f>IF(AZ288=4,G288,0)</f>
        <v>0</v>
      </c>
      <c r="BE288" s="262">
        <f>IF(AZ288=5,G288,0)</f>
        <v>0</v>
      </c>
      <c r="CA288" s="293">
        <v>1</v>
      </c>
      <c r="CB288" s="293">
        <v>1</v>
      </c>
    </row>
    <row r="289" spans="1:80">
      <c r="A289" s="302"/>
      <c r="B289" s="305"/>
      <c r="C289" s="306" t="s">
        <v>514</v>
      </c>
      <c r="D289" s="307"/>
      <c r="E289" s="308">
        <v>31.9</v>
      </c>
      <c r="F289" s="309"/>
      <c r="G289" s="310"/>
      <c r="H289" s="311"/>
      <c r="I289" s="303"/>
      <c r="J289" s="312"/>
      <c r="K289" s="303"/>
      <c r="M289" s="304" t="s">
        <v>514</v>
      </c>
      <c r="O289" s="293"/>
    </row>
    <row r="290" spans="1:80">
      <c r="A290" s="294">
        <v>136</v>
      </c>
      <c r="B290" s="295" t="s">
        <v>515</v>
      </c>
      <c r="C290" s="296" t="s">
        <v>516</v>
      </c>
      <c r="D290" s="297" t="s">
        <v>222</v>
      </c>
      <c r="E290" s="298">
        <v>31.9</v>
      </c>
      <c r="F290" s="298">
        <v>0</v>
      </c>
      <c r="G290" s="299">
        <f>E290*F290</f>
        <v>0</v>
      </c>
      <c r="H290" s="300">
        <v>0</v>
      </c>
      <c r="I290" s="301">
        <f>E290*H290</f>
        <v>0</v>
      </c>
      <c r="J290" s="300"/>
      <c r="K290" s="301">
        <f>E290*J290</f>
        <v>0</v>
      </c>
      <c r="O290" s="293">
        <v>2</v>
      </c>
      <c r="AA290" s="262">
        <v>3</v>
      </c>
      <c r="AB290" s="262">
        <v>0</v>
      </c>
      <c r="AC290" s="262" t="s">
        <v>515</v>
      </c>
      <c r="AZ290" s="262">
        <v>1</v>
      </c>
      <c r="BA290" s="262">
        <f>IF(AZ290=1,G290,0)</f>
        <v>0</v>
      </c>
      <c r="BB290" s="262">
        <f>IF(AZ290=2,G290,0)</f>
        <v>0</v>
      </c>
      <c r="BC290" s="262">
        <f>IF(AZ290=3,G290,0)</f>
        <v>0</v>
      </c>
      <c r="BD290" s="262">
        <f>IF(AZ290=4,G290,0)</f>
        <v>0</v>
      </c>
      <c r="BE290" s="262">
        <f>IF(AZ290=5,G290,0)</f>
        <v>0</v>
      </c>
      <c r="CA290" s="293">
        <v>3</v>
      </c>
      <c r="CB290" s="293">
        <v>0</v>
      </c>
    </row>
    <row r="291" spans="1:80">
      <c r="A291" s="302"/>
      <c r="B291" s="305"/>
      <c r="C291" s="306" t="s">
        <v>514</v>
      </c>
      <c r="D291" s="307"/>
      <c r="E291" s="308">
        <v>31.9</v>
      </c>
      <c r="F291" s="309"/>
      <c r="G291" s="310"/>
      <c r="H291" s="311"/>
      <c r="I291" s="303"/>
      <c r="J291" s="312"/>
      <c r="K291" s="303"/>
      <c r="M291" s="304" t="s">
        <v>514</v>
      </c>
      <c r="O291" s="293"/>
    </row>
    <row r="292" spans="1:80">
      <c r="A292" s="294">
        <v>137</v>
      </c>
      <c r="B292" s="295" t="s">
        <v>517</v>
      </c>
      <c r="C292" s="296" t="s">
        <v>518</v>
      </c>
      <c r="D292" s="297" t="s">
        <v>194</v>
      </c>
      <c r="E292" s="298">
        <v>46</v>
      </c>
      <c r="F292" s="298">
        <v>0</v>
      </c>
      <c r="G292" s="299">
        <f>E292*F292</f>
        <v>0</v>
      </c>
      <c r="H292" s="300">
        <v>0</v>
      </c>
      <c r="I292" s="301">
        <f>E292*H292</f>
        <v>0</v>
      </c>
      <c r="J292" s="300"/>
      <c r="K292" s="301">
        <f>E292*J292</f>
        <v>0</v>
      </c>
      <c r="O292" s="293">
        <v>2</v>
      </c>
      <c r="AA292" s="262">
        <v>3</v>
      </c>
      <c r="AB292" s="262">
        <v>0</v>
      </c>
      <c r="AC292" s="262" t="s">
        <v>517</v>
      </c>
      <c r="AZ292" s="262">
        <v>1</v>
      </c>
      <c r="BA292" s="262">
        <f>IF(AZ292=1,G292,0)</f>
        <v>0</v>
      </c>
      <c r="BB292" s="262">
        <f>IF(AZ292=2,G292,0)</f>
        <v>0</v>
      </c>
      <c r="BC292" s="262">
        <f>IF(AZ292=3,G292,0)</f>
        <v>0</v>
      </c>
      <c r="BD292" s="262">
        <f>IF(AZ292=4,G292,0)</f>
        <v>0</v>
      </c>
      <c r="BE292" s="262">
        <f>IF(AZ292=5,G292,0)</f>
        <v>0</v>
      </c>
      <c r="CA292" s="293">
        <v>3</v>
      </c>
      <c r="CB292" s="293">
        <v>0</v>
      </c>
    </row>
    <row r="293" spans="1:80">
      <c r="A293" s="294">
        <v>138</v>
      </c>
      <c r="B293" s="295" t="s">
        <v>519</v>
      </c>
      <c r="C293" s="296" t="s">
        <v>520</v>
      </c>
      <c r="D293" s="297" t="s">
        <v>222</v>
      </c>
      <c r="E293" s="298">
        <v>42</v>
      </c>
      <c r="F293" s="298">
        <v>0</v>
      </c>
      <c r="G293" s="299">
        <f>E293*F293</f>
        <v>0</v>
      </c>
      <c r="H293" s="300">
        <v>3.2499999999999999E-3</v>
      </c>
      <c r="I293" s="301">
        <f>E293*H293</f>
        <v>0.13649999999999998</v>
      </c>
      <c r="J293" s="300"/>
      <c r="K293" s="301">
        <f>E293*J293</f>
        <v>0</v>
      </c>
      <c r="O293" s="293">
        <v>2</v>
      </c>
      <c r="AA293" s="262">
        <v>3</v>
      </c>
      <c r="AB293" s="262">
        <v>1</v>
      </c>
      <c r="AC293" s="262">
        <v>60775352</v>
      </c>
      <c r="AZ293" s="262">
        <v>1</v>
      </c>
      <c r="BA293" s="262">
        <f>IF(AZ293=1,G293,0)</f>
        <v>0</v>
      </c>
      <c r="BB293" s="262">
        <f>IF(AZ293=2,G293,0)</f>
        <v>0</v>
      </c>
      <c r="BC293" s="262">
        <f>IF(AZ293=3,G293,0)</f>
        <v>0</v>
      </c>
      <c r="BD293" s="262">
        <f>IF(AZ293=4,G293,0)</f>
        <v>0</v>
      </c>
      <c r="BE293" s="262">
        <f>IF(AZ293=5,G293,0)</f>
        <v>0</v>
      </c>
      <c r="CA293" s="293">
        <v>3</v>
      </c>
      <c r="CB293" s="293">
        <v>1</v>
      </c>
    </row>
    <row r="294" spans="1:80">
      <c r="A294" s="313"/>
      <c r="B294" s="314" t="s">
        <v>101</v>
      </c>
      <c r="C294" s="315" t="s">
        <v>501</v>
      </c>
      <c r="D294" s="316"/>
      <c r="E294" s="317"/>
      <c r="F294" s="318"/>
      <c r="G294" s="319">
        <f>SUM(G282:G293)</f>
        <v>0</v>
      </c>
      <c r="H294" s="320"/>
      <c r="I294" s="321">
        <f>SUM(I282:I293)</f>
        <v>1.1069280000000001</v>
      </c>
      <c r="J294" s="320"/>
      <c r="K294" s="321">
        <f>SUM(K282:K293)</f>
        <v>0</v>
      </c>
      <c r="O294" s="293">
        <v>4</v>
      </c>
      <c r="BA294" s="322">
        <f>SUM(BA282:BA293)</f>
        <v>0</v>
      </c>
      <c r="BB294" s="322">
        <f>SUM(BB282:BB293)</f>
        <v>0</v>
      </c>
      <c r="BC294" s="322">
        <f>SUM(BC282:BC293)</f>
        <v>0</v>
      </c>
      <c r="BD294" s="322">
        <f>SUM(BD282:BD293)</f>
        <v>0</v>
      </c>
      <c r="BE294" s="322">
        <f>SUM(BE282:BE293)</f>
        <v>0</v>
      </c>
    </row>
    <row r="295" spans="1:80">
      <c r="A295" s="283" t="s">
        <v>97</v>
      </c>
      <c r="B295" s="284" t="s">
        <v>521</v>
      </c>
      <c r="C295" s="285" t="s">
        <v>522</v>
      </c>
      <c r="D295" s="286"/>
      <c r="E295" s="287"/>
      <c r="F295" s="287"/>
      <c r="G295" s="288"/>
      <c r="H295" s="289"/>
      <c r="I295" s="290"/>
      <c r="J295" s="291"/>
      <c r="K295" s="292"/>
      <c r="O295" s="293">
        <v>1</v>
      </c>
    </row>
    <row r="296" spans="1:80" ht="22.5">
      <c r="A296" s="294">
        <v>139</v>
      </c>
      <c r="B296" s="295" t="s">
        <v>524</v>
      </c>
      <c r="C296" s="296" t="s">
        <v>525</v>
      </c>
      <c r="D296" s="297" t="s">
        <v>194</v>
      </c>
      <c r="E296" s="298">
        <v>2</v>
      </c>
      <c r="F296" s="298">
        <v>0</v>
      </c>
      <c r="G296" s="299">
        <f>E296*F296</f>
        <v>0</v>
      </c>
      <c r="H296" s="300">
        <v>0.51066</v>
      </c>
      <c r="I296" s="301">
        <f>E296*H296</f>
        <v>1.02132</v>
      </c>
      <c r="J296" s="300">
        <v>0</v>
      </c>
      <c r="K296" s="301">
        <f>E296*J296</f>
        <v>0</v>
      </c>
      <c r="O296" s="293">
        <v>2</v>
      </c>
      <c r="AA296" s="262">
        <v>1</v>
      </c>
      <c r="AB296" s="262">
        <v>1</v>
      </c>
      <c r="AC296" s="262">
        <v>1</v>
      </c>
      <c r="AZ296" s="262">
        <v>1</v>
      </c>
      <c r="BA296" s="262">
        <f>IF(AZ296=1,G296,0)</f>
        <v>0</v>
      </c>
      <c r="BB296" s="262">
        <f>IF(AZ296=2,G296,0)</f>
        <v>0</v>
      </c>
      <c r="BC296" s="262">
        <f>IF(AZ296=3,G296,0)</f>
        <v>0</v>
      </c>
      <c r="BD296" s="262">
        <f>IF(AZ296=4,G296,0)</f>
        <v>0</v>
      </c>
      <c r="BE296" s="262">
        <f>IF(AZ296=5,G296,0)</f>
        <v>0</v>
      </c>
      <c r="CA296" s="293">
        <v>1</v>
      </c>
      <c r="CB296" s="293">
        <v>1</v>
      </c>
    </row>
    <row r="297" spans="1:80" ht="22.5">
      <c r="A297" s="294">
        <v>140</v>
      </c>
      <c r="B297" s="295" t="s">
        <v>526</v>
      </c>
      <c r="C297" s="296" t="s">
        <v>527</v>
      </c>
      <c r="D297" s="297" t="s">
        <v>222</v>
      </c>
      <c r="E297" s="298">
        <v>0</v>
      </c>
      <c r="F297" s="298">
        <v>0</v>
      </c>
      <c r="G297" s="299">
        <f>E297*F297</f>
        <v>0</v>
      </c>
      <c r="H297" s="300">
        <v>0.23269999999999999</v>
      </c>
      <c r="I297" s="301">
        <f>E297*H297</f>
        <v>0</v>
      </c>
      <c r="J297" s="300">
        <v>0</v>
      </c>
      <c r="K297" s="301">
        <f>E297*J297</f>
        <v>0</v>
      </c>
      <c r="O297" s="293">
        <v>2</v>
      </c>
      <c r="AA297" s="262">
        <v>2</v>
      </c>
      <c r="AB297" s="262">
        <v>1</v>
      </c>
      <c r="AC297" s="262">
        <v>1</v>
      </c>
      <c r="AZ297" s="262">
        <v>1</v>
      </c>
      <c r="BA297" s="262">
        <f>IF(AZ297=1,G297,0)</f>
        <v>0</v>
      </c>
      <c r="BB297" s="262">
        <f>IF(AZ297=2,G297,0)</f>
        <v>0</v>
      </c>
      <c r="BC297" s="262">
        <f>IF(AZ297=3,G297,0)</f>
        <v>0</v>
      </c>
      <c r="BD297" s="262">
        <f>IF(AZ297=4,G297,0)</f>
        <v>0</v>
      </c>
      <c r="BE297" s="262">
        <f>IF(AZ297=5,G297,0)</f>
        <v>0</v>
      </c>
      <c r="CA297" s="293">
        <v>2</v>
      </c>
      <c r="CB297" s="293">
        <v>1</v>
      </c>
    </row>
    <row r="298" spans="1:80" ht="22.5">
      <c r="A298" s="294">
        <v>141</v>
      </c>
      <c r="B298" s="295" t="s">
        <v>528</v>
      </c>
      <c r="C298" s="296" t="s">
        <v>529</v>
      </c>
      <c r="D298" s="297" t="s">
        <v>194</v>
      </c>
      <c r="E298" s="298">
        <v>1</v>
      </c>
      <c r="F298" s="298">
        <v>0</v>
      </c>
      <c r="G298" s="299">
        <f>E298*F298</f>
        <v>0</v>
      </c>
      <c r="H298" s="300">
        <v>3.9019999999999999E-2</v>
      </c>
      <c r="I298" s="301">
        <f>E298*H298</f>
        <v>3.9019999999999999E-2</v>
      </c>
      <c r="J298" s="300">
        <v>0</v>
      </c>
      <c r="K298" s="301">
        <f>E298*J298</f>
        <v>0</v>
      </c>
      <c r="O298" s="293">
        <v>2</v>
      </c>
      <c r="AA298" s="262">
        <v>2</v>
      </c>
      <c r="AB298" s="262">
        <v>1</v>
      </c>
      <c r="AC298" s="262">
        <v>1</v>
      </c>
      <c r="AZ298" s="262">
        <v>1</v>
      </c>
      <c r="BA298" s="262">
        <f>IF(AZ298=1,G298,0)</f>
        <v>0</v>
      </c>
      <c r="BB298" s="262">
        <f>IF(AZ298=2,G298,0)</f>
        <v>0</v>
      </c>
      <c r="BC298" s="262">
        <f>IF(AZ298=3,G298,0)</f>
        <v>0</v>
      </c>
      <c r="BD298" s="262">
        <f>IF(AZ298=4,G298,0)</f>
        <v>0</v>
      </c>
      <c r="BE298" s="262">
        <f>IF(AZ298=5,G298,0)</f>
        <v>0</v>
      </c>
      <c r="CA298" s="293">
        <v>2</v>
      </c>
      <c r="CB298" s="293">
        <v>1</v>
      </c>
    </row>
    <row r="299" spans="1:80">
      <c r="A299" s="294">
        <v>142</v>
      </c>
      <c r="B299" s="295" t="s">
        <v>530</v>
      </c>
      <c r="C299" s="296" t="s">
        <v>531</v>
      </c>
      <c r="D299" s="297" t="s">
        <v>194</v>
      </c>
      <c r="E299" s="298">
        <v>1</v>
      </c>
      <c r="F299" s="298">
        <v>0</v>
      </c>
      <c r="G299" s="299">
        <f>E299*F299</f>
        <v>0</v>
      </c>
      <c r="H299" s="300">
        <v>5.8529999999999999E-2</v>
      </c>
      <c r="I299" s="301">
        <f>E299*H299</f>
        <v>5.8529999999999999E-2</v>
      </c>
      <c r="J299" s="300">
        <v>0</v>
      </c>
      <c r="K299" s="301">
        <f>E299*J299</f>
        <v>0</v>
      </c>
      <c r="O299" s="293">
        <v>2</v>
      </c>
      <c r="AA299" s="262">
        <v>2</v>
      </c>
      <c r="AB299" s="262">
        <v>1</v>
      </c>
      <c r="AC299" s="262">
        <v>1</v>
      </c>
      <c r="AZ299" s="262">
        <v>1</v>
      </c>
      <c r="BA299" s="262">
        <f>IF(AZ299=1,G299,0)</f>
        <v>0</v>
      </c>
      <c r="BB299" s="262">
        <f>IF(AZ299=2,G299,0)</f>
        <v>0</v>
      </c>
      <c r="BC299" s="262">
        <f>IF(AZ299=3,G299,0)</f>
        <v>0</v>
      </c>
      <c r="BD299" s="262">
        <f>IF(AZ299=4,G299,0)</f>
        <v>0</v>
      </c>
      <c r="BE299" s="262">
        <f>IF(AZ299=5,G299,0)</f>
        <v>0</v>
      </c>
      <c r="CA299" s="293">
        <v>2</v>
      </c>
      <c r="CB299" s="293">
        <v>1</v>
      </c>
    </row>
    <row r="300" spans="1:80">
      <c r="A300" s="313"/>
      <c r="B300" s="314" t="s">
        <v>101</v>
      </c>
      <c r="C300" s="315" t="s">
        <v>523</v>
      </c>
      <c r="D300" s="316"/>
      <c r="E300" s="317"/>
      <c r="F300" s="318"/>
      <c r="G300" s="319">
        <f>SUM(G295:G299)</f>
        <v>0</v>
      </c>
      <c r="H300" s="320"/>
      <c r="I300" s="321">
        <f>SUM(I295:I299)</f>
        <v>1.11887</v>
      </c>
      <c r="J300" s="320"/>
      <c r="K300" s="321">
        <f>SUM(K295:K299)</f>
        <v>0</v>
      </c>
      <c r="O300" s="293">
        <v>4</v>
      </c>
      <c r="BA300" s="322">
        <f>SUM(BA295:BA299)</f>
        <v>0</v>
      </c>
      <c r="BB300" s="322">
        <f>SUM(BB295:BB299)</f>
        <v>0</v>
      </c>
      <c r="BC300" s="322">
        <f>SUM(BC295:BC299)</f>
        <v>0</v>
      </c>
      <c r="BD300" s="322">
        <f>SUM(BD295:BD299)</f>
        <v>0</v>
      </c>
      <c r="BE300" s="322">
        <f>SUM(BE295:BE299)</f>
        <v>0</v>
      </c>
    </row>
    <row r="301" spans="1:80">
      <c r="A301" s="283" t="s">
        <v>97</v>
      </c>
      <c r="B301" s="284" t="s">
        <v>532</v>
      </c>
      <c r="C301" s="285" t="s">
        <v>533</v>
      </c>
      <c r="D301" s="286"/>
      <c r="E301" s="287"/>
      <c r="F301" s="287"/>
      <c r="G301" s="288"/>
      <c r="H301" s="289"/>
      <c r="I301" s="290"/>
      <c r="J301" s="291"/>
      <c r="K301" s="292"/>
      <c r="O301" s="293">
        <v>1</v>
      </c>
    </row>
    <row r="302" spans="1:80" ht="22.5">
      <c r="A302" s="294">
        <v>143</v>
      </c>
      <c r="B302" s="295" t="s">
        <v>535</v>
      </c>
      <c r="C302" s="296" t="s">
        <v>536</v>
      </c>
      <c r="D302" s="297" t="s">
        <v>148</v>
      </c>
      <c r="E302" s="298">
        <v>529.87559999999996</v>
      </c>
      <c r="F302" s="298">
        <v>0</v>
      </c>
      <c r="G302" s="299">
        <f>E302*F302</f>
        <v>0</v>
      </c>
      <c r="H302" s="300">
        <v>0</v>
      </c>
      <c r="I302" s="301">
        <f>E302*H302</f>
        <v>0</v>
      </c>
      <c r="J302" s="300">
        <v>0</v>
      </c>
      <c r="K302" s="301">
        <f>E302*J302</f>
        <v>0</v>
      </c>
      <c r="O302" s="293">
        <v>2</v>
      </c>
      <c r="AA302" s="262">
        <v>1</v>
      </c>
      <c r="AB302" s="262">
        <v>1</v>
      </c>
      <c r="AC302" s="262">
        <v>1</v>
      </c>
      <c r="AZ302" s="262">
        <v>1</v>
      </c>
      <c r="BA302" s="262">
        <f>IF(AZ302=1,G302,0)</f>
        <v>0</v>
      </c>
      <c r="BB302" s="262">
        <f>IF(AZ302=2,G302,0)</f>
        <v>0</v>
      </c>
      <c r="BC302" s="262">
        <f>IF(AZ302=3,G302,0)</f>
        <v>0</v>
      </c>
      <c r="BD302" s="262">
        <f>IF(AZ302=4,G302,0)</f>
        <v>0</v>
      </c>
      <c r="BE302" s="262">
        <f>IF(AZ302=5,G302,0)</f>
        <v>0</v>
      </c>
      <c r="CA302" s="293">
        <v>1</v>
      </c>
      <c r="CB302" s="293">
        <v>1</v>
      </c>
    </row>
    <row r="303" spans="1:80">
      <c r="A303" s="302"/>
      <c r="B303" s="305"/>
      <c r="C303" s="306" t="s">
        <v>537</v>
      </c>
      <c r="D303" s="307"/>
      <c r="E303" s="308">
        <v>529.87559999999996</v>
      </c>
      <c r="F303" s="309"/>
      <c r="G303" s="310"/>
      <c r="H303" s="311"/>
      <c r="I303" s="303"/>
      <c r="J303" s="312"/>
      <c r="K303" s="303"/>
      <c r="M303" s="304" t="s">
        <v>537</v>
      </c>
      <c r="O303" s="293"/>
    </row>
    <row r="304" spans="1:80" ht="22.5">
      <c r="A304" s="294">
        <v>144</v>
      </c>
      <c r="B304" s="295" t="s">
        <v>538</v>
      </c>
      <c r="C304" s="296" t="s">
        <v>539</v>
      </c>
      <c r="D304" s="297" t="s">
        <v>148</v>
      </c>
      <c r="E304" s="298">
        <v>1059.7511999999999</v>
      </c>
      <c r="F304" s="298">
        <v>0</v>
      </c>
      <c r="G304" s="299">
        <f>E304*F304</f>
        <v>0</v>
      </c>
      <c r="H304" s="300">
        <v>0</v>
      </c>
      <c r="I304" s="301">
        <f>E304*H304</f>
        <v>0</v>
      </c>
      <c r="J304" s="300">
        <v>0</v>
      </c>
      <c r="K304" s="301">
        <f>E304*J304</f>
        <v>0</v>
      </c>
      <c r="O304" s="293">
        <v>2</v>
      </c>
      <c r="AA304" s="262">
        <v>1</v>
      </c>
      <c r="AB304" s="262">
        <v>1</v>
      </c>
      <c r="AC304" s="262">
        <v>1</v>
      </c>
      <c r="AZ304" s="262">
        <v>1</v>
      </c>
      <c r="BA304" s="262">
        <f>IF(AZ304=1,G304,0)</f>
        <v>0</v>
      </c>
      <c r="BB304" s="262">
        <f>IF(AZ304=2,G304,0)</f>
        <v>0</v>
      </c>
      <c r="BC304" s="262">
        <f>IF(AZ304=3,G304,0)</f>
        <v>0</v>
      </c>
      <c r="BD304" s="262">
        <f>IF(AZ304=4,G304,0)</f>
        <v>0</v>
      </c>
      <c r="BE304" s="262">
        <f>IF(AZ304=5,G304,0)</f>
        <v>0</v>
      </c>
      <c r="CA304" s="293">
        <v>1</v>
      </c>
      <c r="CB304" s="293">
        <v>1</v>
      </c>
    </row>
    <row r="305" spans="1:80">
      <c r="A305" s="302"/>
      <c r="B305" s="305"/>
      <c r="C305" s="306" t="s">
        <v>540</v>
      </c>
      <c r="D305" s="307"/>
      <c r="E305" s="308">
        <v>1059.7511999999999</v>
      </c>
      <c r="F305" s="309"/>
      <c r="G305" s="310"/>
      <c r="H305" s="311"/>
      <c r="I305" s="303"/>
      <c r="J305" s="312"/>
      <c r="K305" s="303"/>
      <c r="M305" s="304" t="s">
        <v>540</v>
      </c>
      <c r="O305" s="293"/>
    </row>
    <row r="306" spans="1:80">
      <c r="A306" s="294">
        <v>145</v>
      </c>
      <c r="B306" s="295" t="s">
        <v>541</v>
      </c>
      <c r="C306" s="296" t="s">
        <v>542</v>
      </c>
      <c r="D306" s="297" t="s">
        <v>543</v>
      </c>
      <c r="E306" s="298">
        <v>529.87559999999996</v>
      </c>
      <c r="F306" s="298">
        <v>0</v>
      </c>
      <c r="G306" s="299">
        <f>E306*F306</f>
        <v>0</v>
      </c>
      <c r="H306" s="300">
        <v>0</v>
      </c>
      <c r="I306" s="301">
        <f>E306*H306</f>
        <v>0</v>
      </c>
      <c r="J306" s="300">
        <v>0</v>
      </c>
      <c r="K306" s="301">
        <f>E306*J306</f>
        <v>0</v>
      </c>
      <c r="O306" s="293">
        <v>2</v>
      </c>
      <c r="AA306" s="262">
        <v>1</v>
      </c>
      <c r="AB306" s="262">
        <v>1</v>
      </c>
      <c r="AC306" s="262">
        <v>1</v>
      </c>
      <c r="AZ306" s="262">
        <v>1</v>
      </c>
      <c r="BA306" s="262">
        <f>IF(AZ306=1,G306,0)</f>
        <v>0</v>
      </c>
      <c r="BB306" s="262">
        <f>IF(AZ306=2,G306,0)</f>
        <v>0</v>
      </c>
      <c r="BC306" s="262">
        <f>IF(AZ306=3,G306,0)</f>
        <v>0</v>
      </c>
      <c r="BD306" s="262">
        <f>IF(AZ306=4,G306,0)</f>
        <v>0</v>
      </c>
      <c r="BE306" s="262">
        <f>IF(AZ306=5,G306,0)</f>
        <v>0</v>
      </c>
      <c r="CA306" s="293">
        <v>1</v>
      </c>
      <c r="CB306" s="293">
        <v>1</v>
      </c>
    </row>
    <row r="307" spans="1:80">
      <c r="A307" s="302"/>
      <c r="B307" s="305"/>
      <c r="C307" s="306" t="s">
        <v>537</v>
      </c>
      <c r="D307" s="307"/>
      <c r="E307" s="308">
        <v>529.87559999999996</v>
      </c>
      <c r="F307" s="309"/>
      <c r="G307" s="310"/>
      <c r="H307" s="311"/>
      <c r="I307" s="303"/>
      <c r="J307" s="312"/>
      <c r="K307" s="303"/>
      <c r="M307" s="304" t="s">
        <v>537</v>
      </c>
      <c r="O307" s="293"/>
    </row>
    <row r="308" spans="1:80">
      <c r="A308" s="294">
        <v>146</v>
      </c>
      <c r="B308" s="295" t="s">
        <v>544</v>
      </c>
      <c r="C308" s="296" t="s">
        <v>545</v>
      </c>
      <c r="D308" s="297" t="s">
        <v>148</v>
      </c>
      <c r="E308" s="298">
        <v>529.87559999999996</v>
      </c>
      <c r="F308" s="298">
        <v>0</v>
      </c>
      <c r="G308" s="299">
        <f>E308*F308</f>
        <v>0</v>
      </c>
      <c r="H308" s="300">
        <v>0</v>
      </c>
      <c r="I308" s="301">
        <f>E308*H308</f>
        <v>0</v>
      </c>
      <c r="J308" s="300">
        <v>0</v>
      </c>
      <c r="K308" s="301">
        <f>E308*J308</f>
        <v>0</v>
      </c>
      <c r="O308" s="293">
        <v>2</v>
      </c>
      <c r="AA308" s="262">
        <v>1</v>
      </c>
      <c r="AB308" s="262">
        <v>1</v>
      </c>
      <c r="AC308" s="262">
        <v>1</v>
      </c>
      <c r="AZ308" s="262">
        <v>1</v>
      </c>
      <c r="BA308" s="262">
        <f>IF(AZ308=1,G308,0)</f>
        <v>0</v>
      </c>
      <c r="BB308" s="262">
        <f>IF(AZ308=2,G308,0)</f>
        <v>0</v>
      </c>
      <c r="BC308" s="262">
        <f>IF(AZ308=3,G308,0)</f>
        <v>0</v>
      </c>
      <c r="BD308" s="262">
        <f>IF(AZ308=4,G308,0)</f>
        <v>0</v>
      </c>
      <c r="BE308" s="262">
        <f>IF(AZ308=5,G308,0)</f>
        <v>0</v>
      </c>
      <c r="CA308" s="293">
        <v>1</v>
      </c>
      <c r="CB308" s="293">
        <v>1</v>
      </c>
    </row>
    <row r="309" spans="1:80">
      <c r="A309" s="294">
        <v>147</v>
      </c>
      <c r="B309" s="295" t="s">
        <v>546</v>
      </c>
      <c r="C309" s="296" t="s">
        <v>547</v>
      </c>
      <c r="D309" s="297" t="s">
        <v>148</v>
      </c>
      <c r="E309" s="298">
        <v>320.3</v>
      </c>
      <c r="F309" s="298">
        <v>0</v>
      </c>
      <c r="G309" s="299">
        <f>E309*F309</f>
        <v>0</v>
      </c>
      <c r="H309" s="300">
        <v>1.2099999999999999E-3</v>
      </c>
      <c r="I309" s="301">
        <f>E309*H309</f>
        <v>0.38756299999999999</v>
      </c>
      <c r="J309" s="300">
        <v>0</v>
      </c>
      <c r="K309" s="301">
        <f>E309*J309</f>
        <v>0</v>
      </c>
      <c r="O309" s="293">
        <v>2</v>
      </c>
      <c r="AA309" s="262">
        <v>1</v>
      </c>
      <c r="AB309" s="262">
        <v>1</v>
      </c>
      <c r="AC309" s="262">
        <v>1</v>
      </c>
      <c r="AZ309" s="262">
        <v>1</v>
      </c>
      <c r="BA309" s="262">
        <f>IF(AZ309=1,G309,0)</f>
        <v>0</v>
      </c>
      <c r="BB309" s="262">
        <f>IF(AZ309=2,G309,0)</f>
        <v>0</v>
      </c>
      <c r="BC309" s="262">
        <f>IF(AZ309=3,G309,0)</f>
        <v>0</v>
      </c>
      <c r="BD309" s="262">
        <f>IF(AZ309=4,G309,0)</f>
        <v>0</v>
      </c>
      <c r="BE309" s="262">
        <f>IF(AZ309=5,G309,0)</f>
        <v>0</v>
      </c>
      <c r="CA309" s="293">
        <v>1</v>
      </c>
      <c r="CB309" s="293">
        <v>1</v>
      </c>
    </row>
    <row r="310" spans="1:80">
      <c r="A310" s="302"/>
      <c r="B310" s="305"/>
      <c r="C310" s="306" t="s">
        <v>486</v>
      </c>
      <c r="D310" s="307"/>
      <c r="E310" s="308">
        <v>320.3</v>
      </c>
      <c r="F310" s="309"/>
      <c r="G310" s="310"/>
      <c r="H310" s="311"/>
      <c r="I310" s="303"/>
      <c r="J310" s="312"/>
      <c r="K310" s="303"/>
      <c r="M310" s="304" t="s">
        <v>486</v>
      </c>
      <c r="O310" s="293"/>
    </row>
    <row r="311" spans="1:80">
      <c r="A311" s="294">
        <v>148</v>
      </c>
      <c r="B311" s="295" t="s">
        <v>548</v>
      </c>
      <c r="C311" s="296" t="s">
        <v>549</v>
      </c>
      <c r="D311" s="297" t="s">
        <v>148</v>
      </c>
      <c r="E311" s="298">
        <v>8.6999999999999993</v>
      </c>
      <c r="F311" s="298">
        <v>0</v>
      </c>
      <c r="G311" s="299">
        <f>E311*F311</f>
        <v>0</v>
      </c>
      <c r="H311" s="300">
        <v>3.0599999999999998E-3</v>
      </c>
      <c r="I311" s="301">
        <f>E311*H311</f>
        <v>2.6621999999999996E-2</v>
      </c>
      <c r="J311" s="300">
        <v>0</v>
      </c>
      <c r="K311" s="301">
        <f>E311*J311</f>
        <v>0</v>
      </c>
      <c r="O311" s="293">
        <v>2</v>
      </c>
      <c r="AA311" s="262">
        <v>1</v>
      </c>
      <c r="AB311" s="262">
        <v>1</v>
      </c>
      <c r="AC311" s="262">
        <v>1</v>
      </c>
      <c r="AZ311" s="262">
        <v>1</v>
      </c>
      <c r="BA311" s="262">
        <f>IF(AZ311=1,G311,0)</f>
        <v>0</v>
      </c>
      <c r="BB311" s="262">
        <f>IF(AZ311=2,G311,0)</f>
        <v>0</v>
      </c>
      <c r="BC311" s="262">
        <f>IF(AZ311=3,G311,0)</f>
        <v>0</v>
      </c>
      <c r="BD311" s="262">
        <f>IF(AZ311=4,G311,0)</f>
        <v>0</v>
      </c>
      <c r="BE311" s="262">
        <f>IF(AZ311=5,G311,0)</f>
        <v>0</v>
      </c>
      <c r="CA311" s="293">
        <v>1</v>
      </c>
      <c r="CB311" s="293">
        <v>1</v>
      </c>
    </row>
    <row r="312" spans="1:80">
      <c r="A312" s="302"/>
      <c r="B312" s="305"/>
      <c r="C312" s="306" t="s">
        <v>550</v>
      </c>
      <c r="D312" s="307"/>
      <c r="E312" s="308">
        <v>8.6999999999999993</v>
      </c>
      <c r="F312" s="309"/>
      <c r="G312" s="310"/>
      <c r="H312" s="311"/>
      <c r="I312" s="303"/>
      <c r="J312" s="312"/>
      <c r="K312" s="303"/>
      <c r="M312" s="304" t="s">
        <v>550</v>
      </c>
      <c r="O312" s="293"/>
    </row>
    <row r="313" spans="1:80">
      <c r="A313" s="313"/>
      <c r="B313" s="314" t="s">
        <v>101</v>
      </c>
      <c r="C313" s="315" t="s">
        <v>534</v>
      </c>
      <c r="D313" s="316"/>
      <c r="E313" s="317"/>
      <c r="F313" s="318"/>
      <c r="G313" s="319">
        <f>SUM(G301:G312)</f>
        <v>0</v>
      </c>
      <c r="H313" s="320"/>
      <c r="I313" s="321">
        <f>SUM(I301:I312)</f>
        <v>0.41418499999999997</v>
      </c>
      <c r="J313" s="320"/>
      <c r="K313" s="321">
        <f>SUM(K301:K312)</f>
        <v>0</v>
      </c>
      <c r="O313" s="293">
        <v>4</v>
      </c>
      <c r="BA313" s="322">
        <f>SUM(BA301:BA312)</f>
        <v>0</v>
      </c>
      <c r="BB313" s="322">
        <f>SUM(BB301:BB312)</f>
        <v>0</v>
      </c>
      <c r="BC313" s="322">
        <f>SUM(BC301:BC312)</f>
        <v>0</v>
      </c>
      <c r="BD313" s="322">
        <f>SUM(BD301:BD312)</f>
        <v>0</v>
      </c>
      <c r="BE313" s="322">
        <f>SUM(BE301:BE312)</f>
        <v>0</v>
      </c>
    </row>
    <row r="314" spans="1:80">
      <c r="A314" s="283" t="s">
        <v>97</v>
      </c>
      <c r="B314" s="284" t="s">
        <v>551</v>
      </c>
      <c r="C314" s="285" t="s">
        <v>552</v>
      </c>
      <c r="D314" s="286"/>
      <c r="E314" s="287"/>
      <c r="F314" s="287"/>
      <c r="G314" s="288"/>
      <c r="H314" s="289"/>
      <c r="I314" s="290"/>
      <c r="J314" s="291"/>
      <c r="K314" s="292"/>
      <c r="O314" s="293">
        <v>1</v>
      </c>
    </row>
    <row r="315" spans="1:80">
      <c r="A315" s="294">
        <v>149</v>
      </c>
      <c r="B315" s="295" t="s">
        <v>554</v>
      </c>
      <c r="C315" s="296" t="s">
        <v>555</v>
      </c>
      <c r="D315" s="297" t="s">
        <v>222</v>
      </c>
      <c r="E315" s="298">
        <v>36</v>
      </c>
      <c r="F315" s="298">
        <v>0</v>
      </c>
      <c r="G315" s="299">
        <f>E315*F315</f>
        <v>0</v>
      </c>
      <c r="H315" s="300">
        <v>8.3199999999999993E-3</v>
      </c>
      <c r="I315" s="301">
        <f>E315*H315</f>
        <v>0.29951999999999995</v>
      </c>
      <c r="J315" s="300">
        <v>0</v>
      </c>
      <c r="K315" s="301">
        <f>E315*J315</f>
        <v>0</v>
      </c>
      <c r="O315" s="293">
        <v>2</v>
      </c>
      <c r="AA315" s="262">
        <v>1</v>
      </c>
      <c r="AB315" s="262">
        <v>0</v>
      </c>
      <c r="AC315" s="262">
        <v>0</v>
      </c>
      <c r="AZ315" s="262">
        <v>1</v>
      </c>
      <c r="BA315" s="262">
        <f>IF(AZ315=1,G315,0)</f>
        <v>0</v>
      </c>
      <c r="BB315" s="262">
        <f>IF(AZ315=2,G315,0)</f>
        <v>0</v>
      </c>
      <c r="BC315" s="262">
        <f>IF(AZ315=3,G315,0)</f>
        <v>0</v>
      </c>
      <c r="BD315" s="262">
        <f>IF(AZ315=4,G315,0)</f>
        <v>0</v>
      </c>
      <c r="BE315" s="262">
        <f>IF(AZ315=5,G315,0)</f>
        <v>0</v>
      </c>
      <c r="CA315" s="293">
        <v>1</v>
      </c>
      <c r="CB315" s="293">
        <v>0</v>
      </c>
    </row>
    <row r="316" spans="1:80">
      <c r="A316" s="302"/>
      <c r="B316" s="305"/>
      <c r="C316" s="306" t="s">
        <v>556</v>
      </c>
      <c r="D316" s="307"/>
      <c r="E316" s="308">
        <v>36</v>
      </c>
      <c r="F316" s="309"/>
      <c r="G316" s="310"/>
      <c r="H316" s="311"/>
      <c r="I316" s="303"/>
      <c r="J316" s="312"/>
      <c r="K316" s="303"/>
      <c r="M316" s="304" t="s">
        <v>556</v>
      </c>
      <c r="O316" s="293"/>
    </row>
    <row r="317" spans="1:80">
      <c r="A317" s="313"/>
      <c r="B317" s="314" t="s">
        <v>101</v>
      </c>
      <c r="C317" s="315" t="s">
        <v>553</v>
      </c>
      <c r="D317" s="316"/>
      <c r="E317" s="317"/>
      <c r="F317" s="318"/>
      <c r="G317" s="319">
        <f>SUM(G314:G316)</f>
        <v>0</v>
      </c>
      <c r="H317" s="320"/>
      <c r="I317" s="321">
        <f>SUM(I314:I316)</f>
        <v>0.29951999999999995</v>
      </c>
      <c r="J317" s="320"/>
      <c r="K317" s="321">
        <f>SUM(K314:K316)</f>
        <v>0</v>
      </c>
      <c r="O317" s="293">
        <v>4</v>
      </c>
      <c r="BA317" s="322">
        <f>SUM(BA314:BA316)</f>
        <v>0</v>
      </c>
      <c r="BB317" s="322">
        <f>SUM(BB314:BB316)</f>
        <v>0</v>
      </c>
      <c r="BC317" s="322">
        <f>SUM(BC314:BC316)</f>
        <v>0</v>
      </c>
      <c r="BD317" s="322">
        <f>SUM(BD314:BD316)</f>
        <v>0</v>
      </c>
      <c r="BE317" s="322">
        <f>SUM(BE314:BE316)</f>
        <v>0</v>
      </c>
    </row>
    <row r="318" spans="1:80">
      <c r="A318" s="283" t="s">
        <v>97</v>
      </c>
      <c r="B318" s="284" t="s">
        <v>557</v>
      </c>
      <c r="C318" s="285" t="s">
        <v>558</v>
      </c>
      <c r="D318" s="286"/>
      <c r="E318" s="287"/>
      <c r="F318" s="287"/>
      <c r="G318" s="288"/>
      <c r="H318" s="289"/>
      <c r="I318" s="290"/>
      <c r="J318" s="291"/>
      <c r="K318" s="292"/>
      <c r="O318" s="293">
        <v>1</v>
      </c>
    </row>
    <row r="319" spans="1:80">
      <c r="A319" s="294">
        <v>150</v>
      </c>
      <c r="B319" s="295" t="s">
        <v>560</v>
      </c>
      <c r="C319" s="296" t="s">
        <v>561</v>
      </c>
      <c r="D319" s="297" t="s">
        <v>151</v>
      </c>
      <c r="E319" s="298">
        <v>797.86709259600002</v>
      </c>
      <c r="F319" s="298">
        <v>0</v>
      </c>
      <c r="G319" s="299">
        <f>E319*F319</f>
        <v>0</v>
      </c>
      <c r="H319" s="300">
        <v>0</v>
      </c>
      <c r="I319" s="301">
        <f>E319*H319</f>
        <v>0</v>
      </c>
      <c r="J319" s="300"/>
      <c r="K319" s="301">
        <f>E319*J319</f>
        <v>0</v>
      </c>
      <c r="O319" s="293">
        <v>2</v>
      </c>
      <c r="AA319" s="262">
        <v>7</v>
      </c>
      <c r="AB319" s="262">
        <v>1</v>
      </c>
      <c r="AC319" s="262">
        <v>2</v>
      </c>
      <c r="AZ319" s="262">
        <v>1</v>
      </c>
      <c r="BA319" s="262">
        <f>IF(AZ319=1,G319,0)</f>
        <v>0</v>
      </c>
      <c r="BB319" s="262">
        <f>IF(AZ319=2,G319,0)</f>
        <v>0</v>
      </c>
      <c r="BC319" s="262">
        <f>IF(AZ319=3,G319,0)</f>
        <v>0</v>
      </c>
      <c r="BD319" s="262">
        <f>IF(AZ319=4,G319,0)</f>
        <v>0</v>
      </c>
      <c r="BE319" s="262">
        <f>IF(AZ319=5,G319,0)</f>
        <v>0</v>
      </c>
      <c r="CA319" s="293">
        <v>7</v>
      </c>
      <c r="CB319" s="293">
        <v>1</v>
      </c>
    </row>
    <row r="320" spans="1:80">
      <c r="A320" s="313"/>
      <c r="B320" s="314" t="s">
        <v>101</v>
      </c>
      <c r="C320" s="315" t="s">
        <v>559</v>
      </c>
      <c r="D320" s="316"/>
      <c r="E320" s="317"/>
      <c r="F320" s="318"/>
      <c r="G320" s="319">
        <f>SUM(G318:G319)</f>
        <v>0</v>
      </c>
      <c r="H320" s="320"/>
      <c r="I320" s="321">
        <f>SUM(I318:I319)</f>
        <v>0</v>
      </c>
      <c r="J320" s="320"/>
      <c r="K320" s="321">
        <f>SUM(K318:K319)</f>
        <v>0</v>
      </c>
      <c r="O320" s="293">
        <v>4</v>
      </c>
      <c r="BA320" s="322">
        <f>SUM(BA318:BA319)</f>
        <v>0</v>
      </c>
      <c r="BB320" s="322">
        <f>SUM(BB318:BB319)</f>
        <v>0</v>
      </c>
      <c r="BC320" s="322">
        <f>SUM(BC318:BC319)</f>
        <v>0</v>
      </c>
      <c r="BD320" s="322">
        <f>SUM(BD318:BD319)</f>
        <v>0</v>
      </c>
      <c r="BE320" s="322">
        <f>SUM(BE318:BE319)</f>
        <v>0</v>
      </c>
    </row>
    <row r="321" spans="1:80">
      <c r="A321" s="283" t="s">
        <v>97</v>
      </c>
      <c r="B321" s="284" t="s">
        <v>562</v>
      </c>
      <c r="C321" s="285" t="s">
        <v>563</v>
      </c>
      <c r="D321" s="286"/>
      <c r="E321" s="287"/>
      <c r="F321" s="287"/>
      <c r="G321" s="288"/>
      <c r="H321" s="289"/>
      <c r="I321" s="290"/>
      <c r="J321" s="291"/>
      <c r="K321" s="292"/>
      <c r="O321" s="293">
        <v>1</v>
      </c>
    </row>
    <row r="322" spans="1:80" ht="22.5">
      <c r="A322" s="294">
        <v>151</v>
      </c>
      <c r="B322" s="295" t="s">
        <v>565</v>
      </c>
      <c r="C322" s="296" t="s">
        <v>566</v>
      </c>
      <c r="D322" s="297" t="s">
        <v>148</v>
      </c>
      <c r="E322" s="298">
        <v>187.5</v>
      </c>
      <c r="F322" s="298">
        <v>0</v>
      </c>
      <c r="G322" s="299">
        <f>E322*F322</f>
        <v>0</v>
      </c>
      <c r="H322" s="300">
        <v>2.9999999999999997E-4</v>
      </c>
      <c r="I322" s="301">
        <f>E322*H322</f>
        <v>5.6249999999999994E-2</v>
      </c>
      <c r="J322" s="300">
        <v>0</v>
      </c>
      <c r="K322" s="301">
        <f>E322*J322</f>
        <v>0</v>
      </c>
      <c r="O322" s="293">
        <v>2</v>
      </c>
      <c r="AA322" s="262">
        <v>1</v>
      </c>
      <c r="AB322" s="262">
        <v>7</v>
      </c>
      <c r="AC322" s="262">
        <v>7</v>
      </c>
      <c r="AZ322" s="262">
        <v>2</v>
      </c>
      <c r="BA322" s="262">
        <f>IF(AZ322=1,G322,0)</f>
        <v>0</v>
      </c>
      <c r="BB322" s="262">
        <f>IF(AZ322=2,G322,0)</f>
        <v>0</v>
      </c>
      <c r="BC322" s="262">
        <f>IF(AZ322=3,G322,0)</f>
        <v>0</v>
      </c>
      <c r="BD322" s="262">
        <f>IF(AZ322=4,G322,0)</f>
        <v>0</v>
      </c>
      <c r="BE322" s="262">
        <f>IF(AZ322=5,G322,0)</f>
        <v>0</v>
      </c>
      <c r="CA322" s="293">
        <v>1</v>
      </c>
      <c r="CB322" s="293">
        <v>7</v>
      </c>
    </row>
    <row r="323" spans="1:80">
      <c r="A323" s="302"/>
      <c r="B323" s="305"/>
      <c r="C323" s="306" t="s">
        <v>567</v>
      </c>
      <c r="D323" s="307"/>
      <c r="E323" s="308">
        <v>187.5</v>
      </c>
      <c r="F323" s="309"/>
      <c r="G323" s="310"/>
      <c r="H323" s="311"/>
      <c r="I323" s="303"/>
      <c r="J323" s="312"/>
      <c r="K323" s="303"/>
      <c r="M323" s="304" t="s">
        <v>567</v>
      </c>
      <c r="O323" s="293"/>
    </row>
    <row r="324" spans="1:80" ht="22.5">
      <c r="A324" s="294">
        <v>152</v>
      </c>
      <c r="B324" s="295" t="s">
        <v>568</v>
      </c>
      <c r="C324" s="296" t="s">
        <v>569</v>
      </c>
      <c r="D324" s="297" t="s">
        <v>148</v>
      </c>
      <c r="E324" s="298">
        <v>103.774</v>
      </c>
      <c r="F324" s="298">
        <v>0</v>
      </c>
      <c r="G324" s="299">
        <f>E324*F324</f>
        <v>0</v>
      </c>
      <c r="H324" s="300">
        <v>5.1999999999999995E-4</v>
      </c>
      <c r="I324" s="301">
        <f>E324*H324</f>
        <v>5.3962479999999993E-2</v>
      </c>
      <c r="J324" s="300">
        <v>0</v>
      </c>
      <c r="K324" s="301">
        <f>E324*J324</f>
        <v>0</v>
      </c>
      <c r="O324" s="293">
        <v>2</v>
      </c>
      <c r="AA324" s="262">
        <v>1</v>
      </c>
      <c r="AB324" s="262">
        <v>7</v>
      </c>
      <c r="AC324" s="262">
        <v>7</v>
      </c>
      <c r="AZ324" s="262">
        <v>2</v>
      </c>
      <c r="BA324" s="262">
        <f>IF(AZ324=1,G324,0)</f>
        <v>0</v>
      </c>
      <c r="BB324" s="262">
        <f>IF(AZ324=2,G324,0)</f>
        <v>0</v>
      </c>
      <c r="BC324" s="262">
        <f>IF(AZ324=3,G324,0)</f>
        <v>0</v>
      </c>
      <c r="BD324" s="262">
        <f>IF(AZ324=4,G324,0)</f>
        <v>0</v>
      </c>
      <c r="BE324" s="262">
        <f>IF(AZ324=5,G324,0)</f>
        <v>0</v>
      </c>
      <c r="CA324" s="293">
        <v>1</v>
      </c>
      <c r="CB324" s="293">
        <v>7</v>
      </c>
    </row>
    <row r="325" spans="1:80">
      <c r="A325" s="302"/>
      <c r="B325" s="305"/>
      <c r="C325" s="306" t="s">
        <v>570</v>
      </c>
      <c r="D325" s="307"/>
      <c r="E325" s="308">
        <v>103.774</v>
      </c>
      <c r="F325" s="309"/>
      <c r="G325" s="310"/>
      <c r="H325" s="311"/>
      <c r="I325" s="303"/>
      <c r="J325" s="312"/>
      <c r="K325" s="303"/>
      <c r="M325" s="333">
        <v>103774</v>
      </c>
      <c r="O325" s="293"/>
    </row>
    <row r="326" spans="1:80" ht="22.5">
      <c r="A326" s="294">
        <v>153</v>
      </c>
      <c r="B326" s="295" t="s">
        <v>571</v>
      </c>
      <c r="C326" s="296" t="s">
        <v>572</v>
      </c>
      <c r="D326" s="297" t="s">
        <v>148</v>
      </c>
      <c r="E326" s="298">
        <v>215.625</v>
      </c>
      <c r="F326" s="298">
        <v>0</v>
      </c>
      <c r="G326" s="299">
        <f>E326*F326</f>
        <v>0</v>
      </c>
      <c r="H326" s="300">
        <v>5.0099999999999997E-3</v>
      </c>
      <c r="I326" s="301">
        <f>E326*H326</f>
        <v>1.0802812499999999</v>
      </c>
      <c r="J326" s="300">
        <v>0</v>
      </c>
      <c r="K326" s="301">
        <f>E326*J326</f>
        <v>0</v>
      </c>
      <c r="O326" s="293">
        <v>2</v>
      </c>
      <c r="AA326" s="262">
        <v>1</v>
      </c>
      <c r="AB326" s="262">
        <v>7</v>
      </c>
      <c r="AC326" s="262">
        <v>7</v>
      </c>
      <c r="AZ326" s="262">
        <v>2</v>
      </c>
      <c r="BA326" s="262">
        <f>IF(AZ326=1,G326,0)</f>
        <v>0</v>
      </c>
      <c r="BB326" s="262">
        <f>IF(AZ326=2,G326,0)</f>
        <v>0</v>
      </c>
      <c r="BC326" s="262">
        <f>IF(AZ326=3,G326,0)</f>
        <v>0</v>
      </c>
      <c r="BD326" s="262">
        <f>IF(AZ326=4,G326,0)</f>
        <v>0</v>
      </c>
      <c r="BE326" s="262">
        <f>IF(AZ326=5,G326,0)</f>
        <v>0</v>
      </c>
      <c r="CA326" s="293">
        <v>1</v>
      </c>
      <c r="CB326" s="293">
        <v>7</v>
      </c>
    </row>
    <row r="327" spans="1:80">
      <c r="A327" s="302"/>
      <c r="B327" s="305"/>
      <c r="C327" s="306" t="s">
        <v>573</v>
      </c>
      <c r="D327" s="307"/>
      <c r="E327" s="308">
        <v>215.625</v>
      </c>
      <c r="F327" s="309"/>
      <c r="G327" s="310"/>
      <c r="H327" s="311"/>
      <c r="I327" s="303"/>
      <c r="J327" s="312"/>
      <c r="K327" s="303"/>
      <c r="M327" s="304" t="s">
        <v>573</v>
      </c>
      <c r="O327" s="293"/>
    </row>
    <row r="328" spans="1:80" ht="22.5">
      <c r="A328" s="294">
        <v>154</v>
      </c>
      <c r="B328" s="295" t="s">
        <v>574</v>
      </c>
      <c r="C328" s="296" t="s">
        <v>575</v>
      </c>
      <c r="D328" s="297" t="s">
        <v>148</v>
      </c>
      <c r="E328" s="298">
        <v>215.625</v>
      </c>
      <c r="F328" s="298">
        <v>0</v>
      </c>
      <c r="G328" s="299">
        <f>E328*F328</f>
        <v>0</v>
      </c>
      <c r="H328" s="300">
        <v>5.0099999999999997E-3</v>
      </c>
      <c r="I328" s="301">
        <f>E328*H328</f>
        <v>1.0802812499999999</v>
      </c>
      <c r="J328" s="300">
        <v>0</v>
      </c>
      <c r="K328" s="301">
        <f>E328*J328</f>
        <v>0</v>
      </c>
      <c r="O328" s="293">
        <v>2</v>
      </c>
      <c r="AA328" s="262">
        <v>1</v>
      </c>
      <c r="AB328" s="262">
        <v>7</v>
      </c>
      <c r="AC328" s="262">
        <v>7</v>
      </c>
      <c r="AZ328" s="262">
        <v>2</v>
      </c>
      <c r="BA328" s="262">
        <f>IF(AZ328=1,G328,0)</f>
        <v>0</v>
      </c>
      <c r="BB328" s="262">
        <f>IF(AZ328=2,G328,0)</f>
        <v>0</v>
      </c>
      <c r="BC328" s="262">
        <f>IF(AZ328=3,G328,0)</f>
        <v>0</v>
      </c>
      <c r="BD328" s="262">
        <f>IF(AZ328=4,G328,0)</f>
        <v>0</v>
      </c>
      <c r="BE328" s="262">
        <f>IF(AZ328=5,G328,0)</f>
        <v>0</v>
      </c>
      <c r="CA328" s="293">
        <v>1</v>
      </c>
      <c r="CB328" s="293">
        <v>7</v>
      </c>
    </row>
    <row r="329" spans="1:80">
      <c r="A329" s="302"/>
      <c r="B329" s="305"/>
      <c r="C329" s="306" t="s">
        <v>573</v>
      </c>
      <c r="D329" s="307"/>
      <c r="E329" s="308">
        <v>215.625</v>
      </c>
      <c r="F329" s="309"/>
      <c r="G329" s="310"/>
      <c r="H329" s="311"/>
      <c r="I329" s="303"/>
      <c r="J329" s="312"/>
      <c r="K329" s="303"/>
      <c r="M329" s="304" t="s">
        <v>573</v>
      </c>
      <c r="O329" s="293"/>
    </row>
    <row r="330" spans="1:80" ht="22.5">
      <c r="A330" s="294">
        <v>155</v>
      </c>
      <c r="B330" s="295" t="s">
        <v>576</v>
      </c>
      <c r="C330" s="296" t="s">
        <v>577</v>
      </c>
      <c r="D330" s="297" t="s">
        <v>148</v>
      </c>
      <c r="E330" s="298">
        <v>96.8</v>
      </c>
      <c r="F330" s="298">
        <v>0</v>
      </c>
      <c r="G330" s="299">
        <f>E330*F330</f>
        <v>0</v>
      </c>
      <c r="H330" s="300">
        <v>5.3800000000000002E-3</v>
      </c>
      <c r="I330" s="301">
        <f>E330*H330</f>
        <v>0.52078400000000002</v>
      </c>
      <c r="J330" s="300">
        <v>0</v>
      </c>
      <c r="K330" s="301">
        <f>E330*J330</f>
        <v>0</v>
      </c>
      <c r="O330" s="293">
        <v>2</v>
      </c>
      <c r="AA330" s="262">
        <v>1</v>
      </c>
      <c r="AB330" s="262">
        <v>7</v>
      </c>
      <c r="AC330" s="262">
        <v>7</v>
      </c>
      <c r="AZ330" s="262">
        <v>2</v>
      </c>
      <c r="BA330" s="262">
        <f>IF(AZ330=1,G330,0)</f>
        <v>0</v>
      </c>
      <c r="BB330" s="262">
        <f>IF(AZ330=2,G330,0)</f>
        <v>0</v>
      </c>
      <c r="BC330" s="262">
        <f>IF(AZ330=3,G330,0)</f>
        <v>0</v>
      </c>
      <c r="BD330" s="262">
        <f>IF(AZ330=4,G330,0)</f>
        <v>0</v>
      </c>
      <c r="BE330" s="262">
        <f>IF(AZ330=5,G330,0)</f>
        <v>0</v>
      </c>
      <c r="CA330" s="293">
        <v>1</v>
      </c>
      <c r="CB330" s="293">
        <v>7</v>
      </c>
    </row>
    <row r="331" spans="1:80">
      <c r="A331" s="302"/>
      <c r="B331" s="305"/>
      <c r="C331" s="306" t="s">
        <v>578</v>
      </c>
      <c r="D331" s="307"/>
      <c r="E331" s="308">
        <v>96.8</v>
      </c>
      <c r="F331" s="309"/>
      <c r="G331" s="310"/>
      <c r="H331" s="311"/>
      <c r="I331" s="303"/>
      <c r="J331" s="312"/>
      <c r="K331" s="303"/>
      <c r="M331" s="304" t="s">
        <v>578</v>
      </c>
      <c r="O331" s="293"/>
    </row>
    <row r="332" spans="1:80" ht="22.5">
      <c r="A332" s="294">
        <v>156</v>
      </c>
      <c r="B332" s="295" t="s">
        <v>579</v>
      </c>
      <c r="C332" s="296" t="s">
        <v>580</v>
      </c>
      <c r="D332" s="297" t="s">
        <v>148</v>
      </c>
      <c r="E332" s="298">
        <v>30.25</v>
      </c>
      <c r="F332" s="298">
        <v>0</v>
      </c>
      <c r="G332" s="299">
        <f>E332*F332</f>
        <v>0</v>
      </c>
      <c r="H332" s="300">
        <v>1.179E-2</v>
      </c>
      <c r="I332" s="301">
        <f>E332*H332</f>
        <v>0.35664750000000001</v>
      </c>
      <c r="J332" s="300">
        <v>0</v>
      </c>
      <c r="K332" s="301">
        <f>E332*J332</f>
        <v>0</v>
      </c>
      <c r="O332" s="293">
        <v>2</v>
      </c>
      <c r="AA332" s="262">
        <v>1</v>
      </c>
      <c r="AB332" s="262">
        <v>7</v>
      </c>
      <c r="AC332" s="262">
        <v>7</v>
      </c>
      <c r="AZ332" s="262">
        <v>2</v>
      </c>
      <c r="BA332" s="262">
        <f>IF(AZ332=1,G332,0)</f>
        <v>0</v>
      </c>
      <c r="BB332" s="262">
        <f>IF(AZ332=2,G332,0)</f>
        <v>0</v>
      </c>
      <c r="BC332" s="262">
        <f>IF(AZ332=3,G332,0)</f>
        <v>0</v>
      </c>
      <c r="BD332" s="262">
        <f>IF(AZ332=4,G332,0)</f>
        <v>0</v>
      </c>
      <c r="BE332" s="262">
        <f>IF(AZ332=5,G332,0)</f>
        <v>0</v>
      </c>
      <c r="CA332" s="293">
        <v>1</v>
      </c>
      <c r="CB332" s="293">
        <v>7</v>
      </c>
    </row>
    <row r="333" spans="1:80">
      <c r="A333" s="302"/>
      <c r="B333" s="305"/>
      <c r="C333" s="306" t="s">
        <v>581</v>
      </c>
      <c r="D333" s="307"/>
      <c r="E333" s="308">
        <v>30.25</v>
      </c>
      <c r="F333" s="309"/>
      <c r="G333" s="310"/>
      <c r="H333" s="311"/>
      <c r="I333" s="303"/>
      <c r="J333" s="312"/>
      <c r="K333" s="303"/>
      <c r="M333" s="304" t="s">
        <v>581</v>
      </c>
      <c r="O333" s="293"/>
    </row>
    <row r="334" spans="1:80">
      <c r="A334" s="294">
        <v>157</v>
      </c>
      <c r="B334" s="295" t="s">
        <v>582</v>
      </c>
      <c r="C334" s="296" t="s">
        <v>583</v>
      </c>
      <c r="D334" s="297" t="s">
        <v>148</v>
      </c>
      <c r="E334" s="298">
        <v>124.95</v>
      </c>
      <c r="F334" s="298">
        <v>0</v>
      </c>
      <c r="G334" s="299">
        <f>E334*F334</f>
        <v>0</v>
      </c>
      <c r="H334" s="300">
        <v>4.4999999999999997E-3</v>
      </c>
      <c r="I334" s="301">
        <f>E334*H334</f>
        <v>0.56227499999999997</v>
      </c>
      <c r="J334" s="300">
        <v>0</v>
      </c>
      <c r="K334" s="301">
        <f>E334*J334</f>
        <v>0</v>
      </c>
      <c r="O334" s="293">
        <v>2</v>
      </c>
      <c r="AA334" s="262">
        <v>1</v>
      </c>
      <c r="AB334" s="262">
        <v>7</v>
      </c>
      <c r="AC334" s="262">
        <v>7</v>
      </c>
      <c r="AZ334" s="262">
        <v>2</v>
      </c>
      <c r="BA334" s="262">
        <f>IF(AZ334=1,G334,0)</f>
        <v>0</v>
      </c>
      <c r="BB334" s="262">
        <f>IF(AZ334=2,G334,0)</f>
        <v>0</v>
      </c>
      <c r="BC334" s="262">
        <f>IF(AZ334=3,G334,0)</f>
        <v>0</v>
      </c>
      <c r="BD334" s="262">
        <f>IF(AZ334=4,G334,0)</f>
        <v>0</v>
      </c>
      <c r="BE334" s="262">
        <f>IF(AZ334=5,G334,0)</f>
        <v>0</v>
      </c>
      <c r="CA334" s="293">
        <v>1</v>
      </c>
      <c r="CB334" s="293">
        <v>7</v>
      </c>
    </row>
    <row r="335" spans="1:80">
      <c r="A335" s="302"/>
      <c r="B335" s="305"/>
      <c r="C335" s="306" t="s">
        <v>584</v>
      </c>
      <c r="D335" s="307"/>
      <c r="E335" s="308">
        <v>124.95</v>
      </c>
      <c r="F335" s="309"/>
      <c r="G335" s="310"/>
      <c r="H335" s="311"/>
      <c r="I335" s="303"/>
      <c r="J335" s="312"/>
      <c r="K335" s="303"/>
      <c r="M335" s="304" t="s">
        <v>584</v>
      </c>
      <c r="O335" s="293"/>
    </row>
    <row r="336" spans="1:80">
      <c r="A336" s="294">
        <v>158</v>
      </c>
      <c r="B336" s="295" t="s">
        <v>585</v>
      </c>
      <c r="C336" s="296" t="s">
        <v>586</v>
      </c>
      <c r="D336" s="297" t="s">
        <v>148</v>
      </c>
      <c r="E336" s="298">
        <v>124.95</v>
      </c>
      <c r="F336" s="298">
        <v>0</v>
      </c>
      <c r="G336" s="299">
        <f>E336*F336</f>
        <v>0</v>
      </c>
      <c r="H336" s="300">
        <v>2.1000000000000001E-4</v>
      </c>
      <c r="I336" s="301">
        <f>E336*H336</f>
        <v>2.6239500000000002E-2</v>
      </c>
      <c r="J336" s="300">
        <v>0</v>
      </c>
      <c r="K336" s="301">
        <f>E336*J336</f>
        <v>0</v>
      </c>
      <c r="O336" s="293">
        <v>2</v>
      </c>
      <c r="AA336" s="262">
        <v>1</v>
      </c>
      <c r="AB336" s="262">
        <v>7</v>
      </c>
      <c r="AC336" s="262">
        <v>7</v>
      </c>
      <c r="AZ336" s="262">
        <v>2</v>
      </c>
      <c r="BA336" s="262">
        <f>IF(AZ336=1,G336,0)</f>
        <v>0</v>
      </c>
      <c r="BB336" s="262">
        <f>IF(AZ336=2,G336,0)</f>
        <v>0</v>
      </c>
      <c r="BC336" s="262">
        <f>IF(AZ336=3,G336,0)</f>
        <v>0</v>
      </c>
      <c r="BD336" s="262">
        <f>IF(AZ336=4,G336,0)</f>
        <v>0</v>
      </c>
      <c r="BE336" s="262">
        <f>IF(AZ336=5,G336,0)</f>
        <v>0</v>
      </c>
      <c r="CA336" s="293">
        <v>1</v>
      </c>
      <c r="CB336" s="293">
        <v>7</v>
      </c>
    </row>
    <row r="337" spans="1:80">
      <c r="A337" s="302"/>
      <c r="B337" s="305"/>
      <c r="C337" s="306" t="s">
        <v>584</v>
      </c>
      <c r="D337" s="307"/>
      <c r="E337" s="308">
        <v>124.95</v>
      </c>
      <c r="F337" s="309"/>
      <c r="G337" s="310"/>
      <c r="H337" s="311"/>
      <c r="I337" s="303"/>
      <c r="J337" s="312"/>
      <c r="K337" s="303"/>
      <c r="M337" s="304" t="s">
        <v>584</v>
      </c>
      <c r="O337" s="293"/>
    </row>
    <row r="338" spans="1:80">
      <c r="A338" s="294">
        <v>159</v>
      </c>
      <c r="B338" s="295" t="s">
        <v>587</v>
      </c>
      <c r="C338" s="296" t="s">
        <v>588</v>
      </c>
      <c r="D338" s="297" t="s">
        <v>222</v>
      </c>
      <c r="E338" s="298">
        <v>74</v>
      </c>
      <c r="F338" s="298">
        <v>0</v>
      </c>
      <c r="G338" s="299">
        <f>E338*F338</f>
        <v>0</v>
      </c>
      <c r="H338" s="300">
        <v>3.2000000000000003E-4</v>
      </c>
      <c r="I338" s="301">
        <f>E338*H338</f>
        <v>2.3680000000000003E-2</v>
      </c>
      <c r="J338" s="300">
        <v>0</v>
      </c>
      <c r="K338" s="301">
        <f>E338*J338</f>
        <v>0</v>
      </c>
      <c r="O338" s="293">
        <v>2</v>
      </c>
      <c r="AA338" s="262">
        <v>1</v>
      </c>
      <c r="AB338" s="262">
        <v>7</v>
      </c>
      <c r="AC338" s="262">
        <v>7</v>
      </c>
      <c r="AZ338" s="262">
        <v>2</v>
      </c>
      <c r="BA338" s="262">
        <f>IF(AZ338=1,G338,0)</f>
        <v>0</v>
      </c>
      <c r="BB338" s="262">
        <f>IF(AZ338=2,G338,0)</f>
        <v>0</v>
      </c>
      <c r="BC338" s="262">
        <f>IF(AZ338=3,G338,0)</f>
        <v>0</v>
      </c>
      <c r="BD338" s="262">
        <f>IF(AZ338=4,G338,0)</f>
        <v>0</v>
      </c>
      <c r="BE338" s="262">
        <f>IF(AZ338=5,G338,0)</f>
        <v>0</v>
      </c>
      <c r="CA338" s="293">
        <v>1</v>
      </c>
      <c r="CB338" s="293">
        <v>7</v>
      </c>
    </row>
    <row r="339" spans="1:80">
      <c r="A339" s="302"/>
      <c r="B339" s="305"/>
      <c r="C339" s="306" t="s">
        <v>589</v>
      </c>
      <c r="D339" s="307"/>
      <c r="E339" s="308">
        <v>74</v>
      </c>
      <c r="F339" s="309"/>
      <c r="G339" s="310"/>
      <c r="H339" s="311"/>
      <c r="I339" s="303"/>
      <c r="J339" s="312"/>
      <c r="K339" s="303"/>
      <c r="M339" s="304">
        <v>74</v>
      </c>
      <c r="O339" s="293"/>
    </row>
    <row r="340" spans="1:80">
      <c r="A340" s="294">
        <v>160</v>
      </c>
      <c r="B340" s="295" t="s">
        <v>590</v>
      </c>
      <c r="C340" s="296" t="s">
        <v>591</v>
      </c>
      <c r="D340" s="297" t="s">
        <v>194</v>
      </c>
      <c r="E340" s="298">
        <v>27.21</v>
      </c>
      <c r="F340" s="298">
        <v>0</v>
      </c>
      <c r="G340" s="299">
        <f>E340*F340</f>
        <v>0</v>
      </c>
      <c r="H340" s="300">
        <v>4.2999999999999999E-4</v>
      </c>
      <c r="I340" s="301">
        <f>E340*H340</f>
        <v>1.17003E-2</v>
      </c>
      <c r="J340" s="300">
        <v>0</v>
      </c>
      <c r="K340" s="301">
        <f>E340*J340</f>
        <v>0</v>
      </c>
      <c r="O340" s="293">
        <v>2</v>
      </c>
      <c r="AA340" s="262">
        <v>1</v>
      </c>
      <c r="AB340" s="262">
        <v>0</v>
      </c>
      <c r="AC340" s="262">
        <v>0</v>
      </c>
      <c r="AZ340" s="262">
        <v>2</v>
      </c>
      <c r="BA340" s="262">
        <f>IF(AZ340=1,G340,0)</f>
        <v>0</v>
      </c>
      <c r="BB340" s="262">
        <f>IF(AZ340=2,G340,0)</f>
        <v>0</v>
      </c>
      <c r="BC340" s="262">
        <f>IF(AZ340=3,G340,0)</f>
        <v>0</v>
      </c>
      <c r="BD340" s="262">
        <f>IF(AZ340=4,G340,0)</f>
        <v>0</v>
      </c>
      <c r="BE340" s="262">
        <f>IF(AZ340=5,G340,0)</f>
        <v>0</v>
      </c>
      <c r="CA340" s="293">
        <v>1</v>
      </c>
      <c r="CB340" s="293">
        <v>0</v>
      </c>
    </row>
    <row r="341" spans="1:80">
      <c r="A341" s="302"/>
      <c r="B341" s="305"/>
      <c r="C341" s="306" t="s">
        <v>592</v>
      </c>
      <c r="D341" s="307"/>
      <c r="E341" s="308">
        <v>27.21</v>
      </c>
      <c r="F341" s="309"/>
      <c r="G341" s="310"/>
      <c r="H341" s="311"/>
      <c r="I341" s="303"/>
      <c r="J341" s="312"/>
      <c r="K341" s="303"/>
      <c r="M341" s="304" t="s">
        <v>592</v>
      </c>
      <c r="O341" s="293"/>
    </row>
    <row r="342" spans="1:80" ht="22.5">
      <c r="A342" s="294">
        <v>161</v>
      </c>
      <c r="B342" s="295" t="s">
        <v>593</v>
      </c>
      <c r="C342" s="296" t="s">
        <v>594</v>
      </c>
      <c r="D342" s="297" t="s">
        <v>148</v>
      </c>
      <c r="E342" s="298">
        <v>57.129600000000003</v>
      </c>
      <c r="F342" s="298">
        <v>0</v>
      </c>
      <c r="G342" s="299">
        <f>E342*F342</f>
        <v>0</v>
      </c>
      <c r="H342" s="300">
        <v>8.0999999999999996E-4</v>
      </c>
      <c r="I342" s="301">
        <f>E342*H342</f>
        <v>4.6274976000000002E-2</v>
      </c>
      <c r="J342" s="300">
        <v>0</v>
      </c>
      <c r="K342" s="301">
        <f>E342*J342</f>
        <v>0</v>
      </c>
      <c r="O342" s="293">
        <v>2</v>
      </c>
      <c r="AA342" s="262">
        <v>1</v>
      </c>
      <c r="AB342" s="262">
        <v>7</v>
      </c>
      <c r="AC342" s="262">
        <v>7</v>
      </c>
      <c r="AZ342" s="262">
        <v>2</v>
      </c>
      <c r="BA342" s="262">
        <f>IF(AZ342=1,G342,0)</f>
        <v>0</v>
      </c>
      <c r="BB342" s="262">
        <f>IF(AZ342=2,G342,0)</f>
        <v>0</v>
      </c>
      <c r="BC342" s="262">
        <f>IF(AZ342=3,G342,0)</f>
        <v>0</v>
      </c>
      <c r="BD342" s="262">
        <f>IF(AZ342=4,G342,0)</f>
        <v>0</v>
      </c>
      <c r="BE342" s="262">
        <f>IF(AZ342=5,G342,0)</f>
        <v>0</v>
      </c>
      <c r="CA342" s="293">
        <v>1</v>
      </c>
      <c r="CB342" s="293">
        <v>7</v>
      </c>
    </row>
    <row r="343" spans="1:80">
      <c r="A343" s="302"/>
      <c r="B343" s="305"/>
      <c r="C343" s="306" t="s">
        <v>595</v>
      </c>
      <c r="D343" s="307"/>
      <c r="E343" s="308">
        <v>57.129600000000003</v>
      </c>
      <c r="F343" s="309"/>
      <c r="G343" s="310"/>
      <c r="H343" s="311"/>
      <c r="I343" s="303"/>
      <c r="J343" s="312"/>
      <c r="K343" s="303"/>
      <c r="M343" s="304" t="s">
        <v>595</v>
      </c>
      <c r="O343" s="293"/>
    </row>
    <row r="344" spans="1:80">
      <c r="A344" s="294">
        <v>162</v>
      </c>
      <c r="B344" s="295" t="s">
        <v>596</v>
      </c>
      <c r="C344" s="296" t="s">
        <v>597</v>
      </c>
      <c r="D344" s="297" t="s">
        <v>151</v>
      </c>
      <c r="E344" s="298">
        <v>3.8183762560000001</v>
      </c>
      <c r="F344" s="298">
        <v>0</v>
      </c>
      <c r="G344" s="299">
        <f>E344*F344</f>
        <v>0</v>
      </c>
      <c r="H344" s="300">
        <v>0</v>
      </c>
      <c r="I344" s="301">
        <f>E344*H344</f>
        <v>0</v>
      </c>
      <c r="J344" s="300"/>
      <c r="K344" s="301">
        <f>E344*J344</f>
        <v>0</v>
      </c>
      <c r="O344" s="293">
        <v>2</v>
      </c>
      <c r="AA344" s="262">
        <v>7</v>
      </c>
      <c r="AB344" s="262">
        <v>1001</v>
      </c>
      <c r="AC344" s="262">
        <v>5</v>
      </c>
      <c r="AZ344" s="262">
        <v>2</v>
      </c>
      <c r="BA344" s="262">
        <f>IF(AZ344=1,G344,0)</f>
        <v>0</v>
      </c>
      <c r="BB344" s="262">
        <f>IF(AZ344=2,G344,0)</f>
        <v>0</v>
      </c>
      <c r="BC344" s="262">
        <f>IF(AZ344=3,G344,0)</f>
        <v>0</v>
      </c>
      <c r="BD344" s="262">
        <f>IF(AZ344=4,G344,0)</f>
        <v>0</v>
      </c>
      <c r="BE344" s="262">
        <f>IF(AZ344=5,G344,0)</f>
        <v>0</v>
      </c>
      <c r="CA344" s="293">
        <v>7</v>
      </c>
      <c r="CB344" s="293">
        <v>1001</v>
      </c>
    </row>
    <row r="345" spans="1:80">
      <c r="A345" s="313"/>
      <c r="B345" s="314" t="s">
        <v>101</v>
      </c>
      <c r="C345" s="315" t="s">
        <v>564</v>
      </c>
      <c r="D345" s="316"/>
      <c r="E345" s="317"/>
      <c r="F345" s="318"/>
      <c r="G345" s="319">
        <f>SUM(G321:G344)</f>
        <v>0</v>
      </c>
      <c r="H345" s="320"/>
      <c r="I345" s="321">
        <f>SUM(I321:I344)</f>
        <v>3.8183762560000001</v>
      </c>
      <c r="J345" s="320"/>
      <c r="K345" s="321">
        <f>SUM(K321:K344)</f>
        <v>0</v>
      </c>
      <c r="O345" s="293">
        <v>4</v>
      </c>
      <c r="BA345" s="322">
        <f>SUM(BA321:BA344)</f>
        <v>0</v>
      </c>
      <c r="BB345" s="322">
        <f>SUM(BB321:BB344)</f>
        <v>0</v>
      </c>
      <c r="BC345" s="322">
        <f>SUM(BC321:BC344)</f>
        <v>0</v>
      </c>
      <c r="BD345" s="322">
        <f>SUM(BD321:BD344)</f>
        <v>0</v>
      </c>
      <c r="BE345" s="322">
        <f>SUM(BE321:BE344)</f>
        <v>0</v>
      </c>
    </row>
    <row r="346" spans="1:80">
      <c r="A346" s="283" t="s">
        <v>97</v>
      </c>
      <c r="B346" s="284" t="s">
        <v>598</v>
      </c>
      <c r="C346" s="285" t="s">
        <v>599</v>
      </c>
      <c r="D346" s="286"/>
      <c r="E346" s="287"/>
      <c r="F346" s="287"/>
      <c r="G346" s="288"/>
      <c r="H346" s="289"/>
      <c r="I346" s="290"/>
      <c r="J346" s="291"/>
      <c r="K346" s="292"/>
      <c r="O346" s="293">
        <v>1</v>
      </c>
    </row>
    <row r="347" spans="1:80" ht="22.5">
      <c r="A347" s="294">
        <v>163</v>
      </c>
      <c r="B347" s="295" t="s">
        <v>601</v>
      </c>
      <c r="C347" s="296" t="s">
        <v>602</v>
      </c>
      <c r="D347" s="297" t="s">
        <v>148</v>
      </c>
      <c r="E347" s="298">
        <v>258.904</v>
      </c>
      <c r="F347" s="298">
        <v>0</v>
      </c>
      <c r="G347" s="299">
        <f>E347*F347</f>
        <v>0</v>
      </c>
      <c r="H347" s="300">
        <v>2.2000000000000001E-3</v>
      </c>
      <c r="I347" s="301">
        <f>E347*H347</f>
        <v>0.56958880000000001</v>
      </c>
      <c r="J347" s="300">
        <v>0</v>
      </c>
      <c r="K347" s="301">
        <f>E347*J347</f>
        <v>0</v>
      </c>
      <c r="O347" s="293">
        <v>2</v>
      </c>
      <c r="AA347" s="262">
        <v>1</v>
      </c>
      <c r="AB347" s="262">
        <v>0</v>
      </c>
      <c r="AC347" s="262">
        <v>0</v>
      </c>
      <c r="AZ347" s="262">
        <v>2</v>
      </c>
      <c r="BA347" s="262">
        <f>IF(AZ347=1,G347,0)</f>
        <v>0</v>
      </c>
      <c r="BB347" s="262">
        <f>IF(AZ347=2,G347,0)</f>
        <v>0</v>
      </c>
      <c r="BC347" s="262">
        <f>IF(AZ347=3,G347,0)</f>
        <v>0</v>
      </c>
      <c r="BD347" s="262">
        <f>IF(AZ347=4,G347,0)</f>
        <v>0</v>
      </c>
      <c r="BE347" s="262">
        <f>IF(AZ347=5,G347,0)</f>
        <v>0</v>
      </c>
      <c r="CA347" s="293">
        <v>1</v>
      </c>
      <c r="CB347" s="293">
        <v>0</v>
      </c>
    </row>
    <row r="348" spans="1:80">
      <c r="A348" s="302"/>
      <c r="B348" s="305"/>
      <c r="C348" s="306" t="s">
        <v>603</v>
      </c>
      <c r="D348" s="307"/>
      <c r="E348" s="308">
        <v>223.22399999999999</v>
      </c>
      <c r="F348" s="309"/>
      <c r="G348" s="310"/>
      <c r="H348" s="311"/>
      <c r="I348" s="303"/>
      <c r="J348" s="312"/>
      <c r="K348" s="303"/>
      <c r="M348" s="304" t="s">
        <v>603</v>
      </c>
      <c r="O348" s="293"/>
    </row>
    <row r="349" spans="1:80">
      <c r="A349" s="302"/>
      <c r="B349" s="305"/>
      <c r="C349" s="306" t="s">
        <v>604</v>
      </c>
      <c r="D349" s="307"/>
      <c r="E349" s="308">
        <v>35.68</v>
      </c>
      <c r="F349" s="309"/>
      <c r="G349" s="310"/>
      <c r="H349" s="311"/>
      <c r="I349" s="303"/>
      <c r="J349" s="312"/>
      <c r="K349" s="303"/>
      <c r="M349" s="304" t="s">
        <v>604</v>
      </c>
      <c r="O349" s="293"/>
    </row>
    <row r="350" spans="1:80">
      <c r="A350" s="294">
        <v>164</v>
      </c>
      <c r="B350" s="295" t="s">
        <v>605</v>
      </c>
      <c r="C350" s="296" t="s">
        <v>606</v>
      </c>
      <c r="D350" s="297" t="s">
        <v>222</v>
      </c>
      <c r="E350" s="298">
        <v>60.32</v>
      </c>
      <c r="F350" s="298">
        <v>0</v>
      </c>
      <c r="G350" s="299">
        <f>E350*F350</f>
        <v>0</v>
      </c>
      <c r="H350" s="300">
        <v>1.5200000000000001E-3</v>
      </c>
      <c r="I350" s="301">
        <f>E350*H350</f>
        <v>9.1686400000000001E-2</v>
      </c>
      <c r="J350" s="300">
        <v>0</v>
      </c>
      <c r="K350" s="301">
        <f>E350*J350</f>
        <v>0</v>
      </c>
      <c r="O350" s="293">
        <v>2</v>
      </c>
      <c r="AA350" s="262">
        <v>1</v>
      </c>
      <c r="AB350" s="262">
        <v>7</v>
      </c>
      <c r="AC350" s="262">
        <v>7</v>
      </c>
      <c r="AZ350" s="262">
        <v>2</v>
      </c>
      <c r="BA350" s="262">
        <f>IF(AZ350=1,G350,0)</f>
        <v>0</v>
      </c>
      <c r="BB350" s="262">
        <f>IF(AZ350=2,G350,0)</f>
        <v>0</v>
      </c>
      <c r="BC350" s="262">
        <f>IF(AZ350=3,G350,0)</f>
        <v>0</v>
      </c>
      <c r="BD350" s="262">
        <f>IF(AZ350=4,G350,0)</f>
        <v>0</v>
      </c>
      <c r="BE350" s="262">
        <f>IF(AZ350=5,G350,0)</f>
        <v>0</v>
      </c>
      <c r="CA350" s="293">
        <v>1</v>
      </c>
      <c r="CB350" s="293">
        <v>7</v>
      </c>
    </row>
    <row r="351" spans="1:80">
      <c r="A351" s="302"/>
      <c r="B351" s="305"/>
      <c r="C351" s="306" t="s">
        <v>607</v>
      </c>
      <c r="D351" s="307"/>
      <c r="E351" s="308">
        <v>15.72</v>
      </c>
      <c r="F351" s="309"/>
      <c r="G351" s="310"/>
      <c r="H351" s="311"/>
      <c r="I351" s="303"/>
      <c r="J351" s="312"/>
      <c r="K351" s="303"/>
      <c r="M351" s="304" t="s">
        <v>607</v>
      </c>
      <c r="O351" s="293"/>
    </row>
    <row r="352" spans="1:80">
      <c r="A352" s="302"/>
      <c r="B352" s="305"/>
      <c r="C352" s="306" t="s">
        <v>608</v>
      </c>
      <c r="D352" s="307"/>
      <c r="E352" s="308">
        <v>44.6</v>
      </c>
      <c r="F352" s="309"/>
      <c r="G352" s="310"/>
      <c r="H352" s="311"/>
      <c r="I352" s="303"/>
      <c r="J352" s="312"/>
      <c r="K352" s="303"/>
      <c r="M352" s="304" t="s">
        <v>608</v>
      </c>
      <c r="O352" s="293"/>
    </row>
    <row r="353" spans="1:80">
      <c r="A353" s="294">
        <v>165</v>
      </c>
      <c r="B353" s="295" t="s">
        <v>609</v>
      </c>
      <c r="C353" s="296" t="s">
        <v>610</v>
      </c>
      <c r="D353" s="297" t="s">
        <v>222</v>
      </c>
      <c r="E353" s="298">
        <v>15.72</v>
      </c>
      <c r="F353" s="298">
        <v>0</v>
      </c>
      <c r="G353" s="299">
        <f>E353*F353</f>
        <v>0</v>
      </c>
      <c r="H353" s="300">
        <v>1.8400000000000001E-3</v>
      </c>
      <c r="I353" s="301">
        <f>E353*H353</f>
        <v>2.8924800000000001E-2</v>
      </c>
      <c r="J353" s="300">
        <v>0</v>
      </c>
      <c r="K353" s="301">
        <f>E353*J353</f>
        <v>0</v>
      </c>
      <c r="O353" s="293">
        <v>2</v>
      </c>
      <c r="AA353" s="262">
        <v>1</v>
      </c>
      <c r="AB353" s="262">
        <v>7</v>
      </c>
      <c r="AC353" s="262">
        <v>7</v>
      </c>
      <c r="AZ353" s="262">
        <v>2</v>
      </c>
      <c r="BA353" s="262">
        <f>IF(AZ353=1,G353,0)</f>
        <v>0</v>
      </c>
      <c r="BB353" s="262">
        <f>IF(AZ353=2,G353,0)</f>
        <v>0</v>
      </c>
      <c r="BC353" s="262">
        <f>IF(AZ353=3,G353,0)</f>
        <v>0</v>
      </c>
      <c r="BD353" s="262">
        <f>IF(AZ353=4,G353,0)</f>
        <v>0</v>
      </c>
      <c r="BE353" s="262">
        <f>IF(AZ353=5,G353,0)</f>
        <v>0</v>
      </c>
      <c r="CA353" s="293">
        <v>1</v>
      </c>
      <c r="CB353" s="293">
        <v>7</v>
      </c>
    </row>
    <row r="354" spans="1:80">
      <c r="A354" s="302"/>
      <c r="B354" s="305"/>
      <c r="C354" s="306" t="s">
        <v>611</v>
      </c>
      <c r="D354" s="307"/>
      <c r="E354" s="308">
        <v>15.72</v>
      </c>
      <c r="F354" s="309"/>
      <c r="G354" s="310"/>
      <c r="H354" s="311"/>
      <c r="I354" s="303"/>
      <c r="J354" s="312"/>
      <c r="K354" s="303"/>
      <c r="M354" s="304" t="s">
        <v>611</v>
      </c>
      <c r="O354" s="293"/>
    </row>
    <row r="355" spans="1:80">
      <c r="A355" s="294">
        <v>166</v>
      </c>
      <c r="B355" s="295" t="s">
        <v>612</v>
      </c>
      <c r="C355" s="296" t="s">
        <v>613</v>
      </c>
      <c r="D355" s="297" t="s">
        <v>222</v>
      </c>
      <c r="E355" s="298">
        <v>28.04</v>
      </c>
      <c r="F355" s="298">
        <v>0</v>
      </c>
      <c r="G355" s="299">
        <f>E355*F355</f>
        <v>0</v>
      </c>
      <c r="H355" s="300">
        <v>1.8400000000000001E-3</v>
      </c>
      <c r="I355" s="301">
        <f>E355*H355</f>
        <v>5.1593600000000003E-2</v>
      </c>
      <c r="J355" s="300">
        <v>0</v>
      </c>
      <c r="K355" s="301">
        <f>E355*J355</f>
        <v>0</v>
      </c>
      <c r="O355" s="293">
        <v>2</v>
      </c>
      <c r="AA355" s="262">
        <v>1</v>
      </c>
      <c r="AB355" s="262">
        <v>7</v>
      </c>
      <c r="AC355" s="262">
        <v>7</v>
      </c>
      <c r="AZ355" s="262">
        <v>2</v>
      </c>
      <c r="BA355" s="262">
        <f>IF(AZ355=1,G355,0)</f>
        <v>0</v>
      </c>
      <c r="BB355" s="262">
        <f>IF(AZ355=2,G355,0)</f>
        <v>0</v>
      </c>
      <c r="BC355" s="262">
        <f>IF(AZ355=3,G355,0)</f>
        <v>0</v>
      </c>
      <c r="BD355" s="262">
        <f>IF(AZ355=4,G355,0)</f>
        <v>0</v>
      </c>
      <c r="BE355" s="262">
        <f>IF(AZ355=5,G355,0)</f>
        <v>0</v>
      </c>
      <c r="CA355" s="293">
        <v>1</v>
      </c>
      <c r="CB355" s="293">
        <v>7</v>
      </c>
    </row>
    <row r="356" spans="1:80">
      <c r="A356" s="302"/>
      <c r="B356" s="305"/>
      <c r="C356" s="306" t="s">
        <v>614</v>
      </c>
      <c r="D356" s="307"/>
      <c r="E356" s="308">
        <v>28.04</v>
      </c>
      <c r="F356" s="309"/>
      <c r="G356" s="310"/>
      <c r="H356" s="311"/>
      <c r="I356" s="303"/>
      <c r="J356" s="312"/>
      <c r="K356" s="303"/>
      <c r="M356" s="304" t="s">
        <v>614</v>
      </c>
      <c r="O356" s="293"/>
    </row>
    <row r="357" spans="1:80">
      <c r="A357" s="294">
        <v>167</v>
      </c>
      <c r="B357" s="295" t="s">
        <v>615</v>
      </c>
      <c r="C357" s="296" t="s">
        <v>616</v>
      </c>
      <c r="D357" s="297" t="s">
        <v>222</v>
      </c>
      <c r="E357" s="298">
        <v>44.6</v>
      </c>
      <c r="F357" s="298">
        <v>0</v>
      </c>
      <c r="G357" s="299">
        <f>E357*F357</f>
        <v>0</v>
      </c>
      <c r="H357" s="300">
        <v>5.6999999999999998E-4</v>
      </c>
      <c r="I357" s="301">
        <f>E357*H357</f>
        <v>2.5422E-2</v>
      </c>
      <c r="J357" s="300">
        <v>0</v>
      </c>
      <c r="K357" s="301">
        <f>E357*J357</f>
        <v>0</v>
      </c>
      <c r="O357" s="293">
        <v>2</v>
      </c>
      <c r="AA357" s="262">
        <v>1</v>
      </c>
      <c r="AB357" s="262">
        <v>7</v>
      </c>
      <c r="AC357" s="262">
        <v>7</v>
      </c>
      <c r="AZ357" s="262">
        <v>2</v>
      </c>
      <c r="BA357" s="262">
        <f>IF(AZ357=1,G357,0)</f>
        <v>0</v>
      </c>
      <c r="BB357" s="262">
        <f>IF(AZ357=2,G357,0)</f>
        <v>0</v>
      </c>
      <c r="BC357" s="262">
        <f>IF(AZ357=3,G357,0)</f>
        <v>0</v>
      </c>
      <c r="BD357" s="262">
        <f>IF(AZ357=4,G357,0)</f>
        <v>0</v>
      </c>
      <c r="BE357" s="262">
        <f>IF(AZ357=5,G357,0)</f>
        <v>0</v>
      </c>
      <c r="CA357" s="293">
        <v>1</v>
      </c>
      <c r="CB357" s="293">
        <v>7</v>
      </c>
    </row>
    <row r="358" spans="1:80">
      <c r="A358" s="302"/>
      <c r="B358" s="305"/>
      <c r="C358" s="306" t="s">
        <v>608</v>
      </c>
      <c r="D358" s="307"/>
      <c r="E358" s="308">
        <v>44.6</v>
      </c>
      <c r="F358" s="309"/>
      <c r="G358" s="310"/>
      <c r="H358" s="311"/>
      <c r="I358" s="303"/>
      <c r="J358" s="312"/>
      <c r="K358" s="303"/>
      <c r="M358" s="304" t="s">
        <v>608</v>
      </c>
      <c r="O358" s="293"/>
    </row>
    <row r="359" spans="1:80">
      <c r="A359" s="294">
        <v>168</v>
      </c>
      <c r="B359" s="295" t="s">
        <v>617</v>
      </c>
      <c r="C359" s="296" t="s">
        <v>618</v>
      </c>
      <c r="D359" s="297" t="s">
        <v>222</v>
      </c>
      <c r="E359" s="298">
        <v>4</v>
      </c>
      <c r="F359" s="298">
        <v>0</v>
      </c>
      <c r="G359" s="299">
        <f>E359*F359</f>
        <v>0</v>
      </c>
      <c r="H359" s="300">
        <v>7.6000000000000004E-4</v>
      </c>
      <c r="I359" s="301">
        <f>E359*H359</f>
        <v>3.0400000000000002E-3</v>
      </c>
      <c r="J359" s="300">
        <v>0</v>
      </c>
      <c r="K359" s="301">
        <f>E359*J359</f>
        <v>0</v>
      </c>
      <c r="O359" s="293">
        <v>2</v>
      </c>
      <c r="AA359" s="262">
        <v>1</v>
      </c>
      <c r="AB359" s="262">
        <v>7</v>
      </c>
      <c r="AC359" s="262">
        <v>7</v>
      </c>
      <c r="AZ359" s="262">
        <v>2</v>
      </c>
      <c r="BA359" s="262">
        <f>IF(AZ359=1,G359,0)</f>
        <v>0</v>
      </c>
      <c r="BB359" s="262">
        <f>IF(AZ359=2,G359,0)</f>
        <v>0</v>
      </c>
      <c r="BC359" s="262">
        <f>IF(AZ359=3,G359,0)</f>
        <v>0</v>
      </c>
      <c r="BD359" s="262">
        <f>IF(AZ359=4,G359,0)</f>
        <v>0</v>
      </c>
      <c r="BE359" s="262">
        <f>IF(AZ359=5,G359,0)</f>
        <v>0</v>
      </c>
      <c r="CA359" s="293">
        <v>1</v>
      </c>
      <c r="CB359" s="293">
        <v>7</v>
      </c>
    </row>
    <row r="360" spans="1:80">
      <c r="A360" s="302"/>
      <c r="B360" s="305"/>
      <c r="C360" s="306" t="s">
        <v>619</v>
      </c>
      <c r="D360" s="307"/>
      <c r="E360" s="308">
        <v>4</v>
      </c>
      <c r="F360" s="309"/>
      <c r="G360" s="310"/>
      <c r="H360" s="311"/>
      <c r="I360" s="303"/>
      <c r="J360" s="312"/>
      <c r="K360" s="303"/>
      <c r="M360" s="304" t="s">
        <v>619</v>
      </c>
      <c r="O360" s="293"/>
    </row>
    <row r="361" spans="1:80" ht="22.5">
      <c r="A361" s="294">
        <v>169</v>
      </c>
      <c r="B361" s="295" t="s">
        <v>620</v>
      </c>
      <c r="C361" s="296" t="s">
        <v>621</v>
      </c>
      <c r="D361" s="297" t="s">
        <v>148</v>
      </c>
      <c r="E361" s="298">
        <v>310.6848</v>
      </c>
      <c r="F361" s="298">
        <v>0</v>
      </c>
      <c r="G361" s="299">
        <f>E361*F361</f>
        <v>0</v>
      </c>
      <c r="H361" s="300">
        <v>2.3000000000000001E-4</v>
      </c>
      <c r="I361" s="301">
        <f>E361*H361</f>
        <v>7.1457504000000005E-2</v>
      </c>
      <c r="J361" s="300">
        <v>0</v>
      </c>
      <c r="K361" s="301">
        <f>E361*J361</f>
        <v>0</v>
      </c>
      <c r="O361" s="293">
        <v>2</v>
      </c>
      <c r="AA361" s="262">
        <v>1</v>
      </c>
      <c r="AB361" s="262">
        <v>7</v>
      </c>
      <c r="AC361" s="262">
        <v>7</v>
      </c>
      <c r="AZ361" s="262">
        <v>2</v>
      </c>
      <c r="BA361" s="262">
        <f>IF(AZ361=1,G361,0)</f>
        <v>0</v>
      </c>
      <c r="BB361" s="262">
        <f>IF(AZ361=2,G361,0)</f>
        <v>0</v>
      </c>
      <c r="BC361" s="262">
        <f>IF(AZ361=3,G361,0)</f>
        <v>0</v>
      </c>
      <c r="BD361" s="262">
        <f>IF(AZ361=4,G361,0)</f>
        <v>0</v>
      </c>
      <c r="BE361" s="262">
        <f>IF(AZ361=5,G361,0)</f>
        <v>0</v>
      </c>
      <c r="CA361" s="293">
        <v>1</v>
      </c>
      <c r="CB361" s="293">
        <v>7</v>
      </c>
    </row>
    <row r="362" spans="1:80">
      <c r="A362" s="302"/>
      <c r="B362" s="305"/>
      <c r="C362" s="306" t="s">
        <v>622</v>
      </c>
      <c r="D362" s="307"/>
      <c r="E362" s="308">
        <v>267.86880000000002</v>
      </c>
      <c r="F362" s="309"/>
      <c r="G362" s="310"/>
      <c r="H362" s="311"/>
      <c r="I362" s="303"/>
      <c r="J362" s="312"/>
      <c r="K362" s="303"/>
      <c r="M362" s="304" t="s">
        <v>622</v>
      </c>
      <c r="O362" s="293"/>
    </row>
    <row r="363" spans="1:80">
      <c r="A363" s="302"/>
      <c r="B363" s="305"/>
      <c r="C363" s="306" t="s">
        <v>623</v>
      </c>
      <c r="D363" s="307"/>
      <c r="E363" s="308">
        <v>42.816000000000003</v>
      </c>
      <c r="F363" s="309"/>
      <c r="G363" s="310"/>
      <c r="H363" s="311"/>
      <c r="I363" s="303"/>
      <c r="J363" s="312"/>
      <c r="K363" s="303"/>
      <c r="M363" s="304" t="s">
        <v>623</v>
      </c>
      <c r="O363" s="293"/>
    </row>
    <row r="364" spans="1:80">
      <c r="A364" s="294">
        <v>170</v>
      </c>
      <c r="B364" s="295" t="s">
        <v>624</v>
      </c>
      <c r="C364" s="296" t="s">
        <v>625</v>
      </c>
      <c r="D364" s="297" t="s">
        <v>151</v>
      </c>
      <c r="E364" s="298">
        <v>0.84171310399999999</v>
      </c>
      <c r="F364" s="298">
        <v>0</v>
      </c>
      <c r="G364" s="299">
        <f>E364*F364</f>
        <v>0</v>
      </c>
      <c r="H364" s="300">
        <v>0</v>
      </c>
      <c r="I364" s="301">
        <f>E364*H364</f>
        <v>0</v>
      </c>
      <c r="J364" s="300"/>
      <c r="K364" s="301">
        <f>E364*J364</f>
        <v>0</v>
      </c>
      <c r="O364" s="293">
        <v>2</v>
      </c>
      <c r="AA364" s="262">
        <v>7</v>
      </c>
      <c r="AB364" s="262">
        <v>1001</v>
      </c>
      <c r="AC364" s="262">
        <v>5</v>
      </c>
      <c r="AZ364" s="262">
        <v>2</v>
      </c>
      <c r="BA364" s="262">
        <f>IF(AZ364=1,G364,0)</f>
        <v>0</v>
      </c>
      <c r="BB364" s="262">
        <f>IF(AZ364=2,G364,0)</f>
        <v>0</v>
      </c>
      <c r="BC364" s="262">
        <f>IF(AZ364=3,G364,0)</f>
        <v>0</v>
      </c>
      <c r="BD364" s="262">
        <f>IF(AZ364=4,G364,0)</f>
        <v>0</v>
      </c>
      <c r="BE364" s="262">
        <f>IF(AZ364=5,G364,0)</f>
        <v>0</v>
      </c>
      <c r="CA364" s="293">
        <v>7</v>
      </c>
      <c r="CB364" s="293">
        <v>1001</v>
      </c>
    </row>
    <row r="365" spans="1:80">
      <c r="A365" s="313"/>
      <c r="B365" s="314" t="s">
        <v>101</v>
      </c>
      <c r="C365" s="315" t="s">
        <v>600</v>
      </c>
      <c r="D365" s="316"/>
      <c r="E365" s="317"/>
      <c r="F365" s="318"/>
      <c r="G365" s="319">
        <f>SUM(G346:G364)</f>
        <v>0</v>
      </c>
      <c r="H365" s="320"/>
      <c r="I365" s="321">
        <f>SUM(I346:I364)</f>
        <v>0.84171310399999988</v>
      </c>
      <c r="J365" s="320"/>
      <c r="K365" s="321">
        <f>SUM(K346:K364)</f>
        <v>0</v>
      </c>
      <c r="O365" s="293">
        <v>4</v>
      </c>
      <c r="BA365" s="322">
        <f>SUM(BA346:BA364)</f>
        <v>0</v>
      </c>
      <c r="BB365" s="322">
        <f>SUM(BB346:BB364)</f>
        <v>0</v>
      </c>
      <c r="BC365" s="322">
        <f>SUM(BC346:BC364)</f>
        <v>0</v>
      </c>
      <c r="BD365" s="322">
        <f>SUM(BD346:BD364)</f>
        <v>0</v>
      </c>
      <c r="BE365" s="322">
        <f>SUM(BE346:BE364)</f>
        <v>0</v>
      </c>
    </row>
    <row r="366" spans="1:80">
      <c r="A366" s="283" t="s">
        <v>97</v>
      </c>
      <c r="B366" s="284" t="s">
        <v>626</v>
      </c>
      <c r="C366" s="285" t="s">
        <v>627</v>
      </c>
      <c r="D366" s="286"/>
      <c r="E366" s="287"/>
      <c r="F366" s="287"/>
      <c r="G366" s="288"/>
      <c r="H366" s="289"/>
      <c r="I366" s="290"/>
      <c r="J366" s="291"/>
      <c r="K366" s="292"/>
      <c r="O366" s="293">
        <v>1</v>
      </c>
    </row>
    <row r="367" spans="1:80" ht="22.5">
      <c r="A367" s="294">
        <v>171</v>
      </c>
      <c r="B367" s="295" t="s">
        <v>629</v>
      </c>
      <c r="C367" s="296" t="s">
        <v>630</v>
      </c>
      <c r="D367" s="297" t="s">
        <v>148</v>
      </c>
      <c r="E367" s="298">
        <v>187.5</v>
      </c>
      <c r="F367" s="298">
        <v>0</v>
      </c>
      <c r="G367" s="299">
        <f>E367*F367</f>
        <v>0</v>
      </c>
      <c r="H367" s="300">
        <v>8.3000000000000001E-4</v>
      </c>
      <c r="I367" s="301">
        <f>E367*H367</f>
        <v>0.15562500000000001</v>
      </c>
      <c r="J367" s="300">
        <v>0</v>
      </c>
      <c r="K367" s="301">
        <f>E367*J367</f>
        <v>0</v>
      </c>
      <c r="O367" s="293">
        <v>2</v>
      </c>
      <c r="AA367" s="262">
        <v>1</v>
      </c>
      <c r="AB367" s="262">
        <v>7</v>
      </c>
      <c r="AC367" s="262">
        <v>7</v>
      </c>
      <c r="AZ367" s="262">
        <v>2</v>
      </c>
      <c r="BA367" s="262">
        <f>IF(AZ367=1,G367,0)</f>
        <v>0</v>
      </c>
      <c r="BB367" s="262">
        <f>IF(AZ367=2,G367,0)</f>
        <v>0</v>
      </c>
      <c r="BC367" s="262">
        <f>IF(AZ367=3,G367,0)</f>
        <v>0</v>
      </c>
      <c r="BD367" s="262">
        <f>IF(AZ367=4,G367,0)</f>
        <v>0</v>
      </c>
      <c r="BE367" s="262">
        <f>IF(AZ367=5,G367,0)</f>
        <v>0</v>
      </c>
      <c r="CA367" s="293">
        <v>1</v>
      </c>
      <c r="CB367" s="293">
        <v>7</v>
      </c>
    </row>
    <row r="368" spans="1:80" ht="22.5">
      <c r="A368" s="302"/>
      <c r="B368" s="305"/>
      <c r="C368" s="306" t="s">
        <v>631</v>
      </c>
      <c r="D368" s="307"/>
      <c r="E368" s="308">
        <v>187.5</v>
      </c>
      <c r="F368" s="309"/>
      <c r="G368" s="310"/>
      <c r="H368" s="311"/>
      <c r="I368" s="303"/>
      <c r="J368" s="312"/>
      <c r="K368" s="303"/>
      <c r="M368" s="304" t="s">
        <v>631</v>
      </c>
      <c r="O368" s="293"/>
    </row>
    <row r="369" spans="1:80" ht="22.5">
      <c r="A369" s="294">
        <v>172</v>
      </c>
      <c r="B369" s="295" t="s">
        <v>632</v>
      </c>
      <c r="C369" s="296" t="s">
        <v>633</v>
      </c>
      <c r="D369" s="297" t="s">
        <v>148</v>
      </c>
      <c r="E369" s="298">
        <v>320.3</v>
      </c>
      <c r="F369" s="298">
        <v>0</v>
      </c>
      <c r="G369" s="299">
        <f>E369*F369</f>
        <v>0</v>
      </c>
      <c r="H369" s="300">
        <v>0</v>
      </c>
      <c r="I369" s="301">
        <f>E369*H369</f>
        <v>0</v>
      </c>
      <c r="J369" s="300">
        <v>0</v>
      </c>
      <c r="K369" s="301">
        <f>E369*J369</f>
        <v>0</v>
      </c>
      <c r="O369" s="293">
        <v>2</v>
      </c>
      <c r="AA369" s="262">
        <v>1</v>
      </c>
      <c r="AB369" s="262">
        <v>7</v>
      </c>
      <c r="AC369" s="262">
        <v>7</v>
      </c>
      <c r="AZ369" s="262">
        <v>2</v>
      </c>
      <c r="BA369" s="262">
        <f>IF(AZ369=1,G369,0)</f>
        <v>0</v>
      </c>
      <c r="BB369" s="262">
        <f>IF(AZ369=2,G369,0)</f>
        <v>0</v>
      </c>
      <c r="BC369" s="262">
        <f>IF(AZ369=3,G369,0)</f>
        <v>0</v>
      </c>
      <c r="BD369" s="262">
        <f>IF(AZ369=4,G369,0)</f>
        <v>0</v>
      </c>
      <c r="BE369" s="262">
        <f>IF(AZ369=5,G369,0)</f>
        <v>0</v>
      </c>
      <c r="CA369" s="293">
        <v>1</v>
      </c>
      <c r="CB369" s="293">
        <v>7</v>
      </c>
    </row>
    <row r="370" spans="1:80">
      <c r="A370" s="302"/>
      <c r="B370" s="305"/>
      <c r="C370" s="306" t="s">
        <v>486</v>
      </c>
      <c r="D370" s="307"/>
      <c r="E370" s="308">
        <v>320.3</v>
      </c>
      <c r="F370" s="309"/>
      <c r="G370" s="310"/>
      <c r="H370" s="311"/>
      <c r="I370" s="303"/>
      <c r="J370" s="312"/>
      <c r="K370" s="303"/>
      <c r="M370" s="304" t="s">
        <v>486</v>
      </c>
      <c r="O370" s="293"/>
    </row>
    <row r="371" spans="1:80" ht="22.5">
      <c r="A371" s="294">
        <v>173</v>
      </c>
      <c r="B371" s="295" t="s">
        <v>634</v>
      </c>
      <c r="C371" s="296" t="s">
        <v>635</v>
      </c>
      <c r="D371" s="297" t="s">
        <v>148</v>
      </c>
      <c r="E371" s="298">
        <v>79.093000000000004</v>
      </c>
      <c r="F371" s="298">
        <v>0</v>
      </c>
      <c r="G371" s="299">
        <f>E371*F371</f>
        <v>0</v>
      </c>
      <c r="H371" s="300">
        <v>3.0000000000000001E-3</v>
      </c>
      <c r="I371" s="301">
        <f>E371*H371</f>
        <v>0.23727900000000002</v>
      </c>
      <c r="J371" s="300">
        <v>0</v>
      </c>
      <c r="K371" s="301">
        <f>E371*J371</f>
        <v>0</v>
      </c>
      <c r="O371" s="293">
        <v>2</v>
      </c>
      <c r="AA371" s="262">
        <v>1</v>
      </c>
      <c r="AB371" s="262">
        <v>7</v>
      </c>
      <c r="AC371" s="262">
        <v>7</v>
      </c>
      <c r="AZ371" s="262">
        <v>2</v>
      </c>
      <c r="BA371" s="262">
        <f>IF(AZ371=1,G371,0)</f>
        <v>0</v>
      </c>
      <c r="BB371" s="262">
        <f>IF(AZ371=2,G371,0)</f>
        <v>0</v>
      </c>
      <c r="BC371" s="262">
        <f>IF(AZ371=3,G371,0)</f>
        <v>0</v>
      </c>
      <c r="BD371" s="262">
        <f>IF(AZ371=4,G371,0)</f>
        <v>0</v>
      </c>
      <c r="BE371" s="262">
        <f>IF(AZ371=5,G371,0)</f>
        <v>0</v>
      </c>
      <c r="CA371" s="293">
        <v>1</v>
      </c>
      <c r="CB371" s="293">
        <v>7</v>
      </c>
    </row>
    <row r="372" spans="1:80">
      <c r="A372" s="302"/>
      <c r="B372" s="305"/>
      <c r="C372" s="306" t="s">
        <v>636</v>
      </c>
      <c r="D372" s="307"/>
      <c r="E372" s="308">
        <v>79.093000000000004</v>
      </c>
      <c r="F372" s="309"/>
      <c r="G372" s="310"/>
      <c r="H372" s="311"/>
      <c r="I372" s="303"/>
      <c r="J372" s="312"/>
      <c r="K372" s="303"/>
      <c r="M372" s="333">
        <v>79093</v>
      </c>
      <c r="O372" s="293"/>
    </row>
    <row r="373" spans="1:80" ht="22.5">
      <c r="A373" s="294">
        <v>174</v>
      </c>
      <c r="B373" s="295" t="s">
        <v>637</v>
      </c>
      <c r="C373" s="296" t="s">
        <v>638</v>
      </c>
      <c r="D373" s="297" t="s">
        <v>148</v>
      </c>
      <c r="E373" s="298">
        <v>27.5</v>
      </c>
      <c r="F373" s="298">
        <v>0</v>
      </c>
      <c r="G373" s="299">
        <f>E373*F373</f>
        <v>0</v>
      </c>
      <c r="H373" s="300">
        <v>3.0000000000000001E-3</v>
      </c>
      <c r="I373" s="301">
        <f>E373*H373</f>
        <v>8.2500000000000004E-2</v>
      </c>
      <c r="J373" s="300">
        <v>0</v>
      </c>
      <c r="K373" s="301">
        <f>E373*J373</f>
        <v>0</v>
      </c>
      <c r="O373" s="293">
        <v>2</v>
      </c>
      <c r="AA373" s="262">
        <v>1</v>
      </c>
      <c r="AB373" s="262">
        <v>7</v>
      </c>
      <c r="AC373" s="262">
        <v>7</v>
      </c>
      <c r="AZ373" s="262">
        <v>2</v>
      </c>
      <c r="BA373" s="262">
        <f>IF(AZ373=1,G373,0)</f>
        <v>0</v>
      </c>
      <c r="BB373" s="262">
        <f>IF(AZ373=2,G373,0)</f>
        <v>0</v>
      </c>
      <c r="BC373" s="262">
        <f>IF(AZ373=3,G373,0)</f>
        <v>0</v>
      </c>
      <c r="BD373" s="262">
        <f>IF(AZ373=4,G373,0)</f>
        <v>0</v>
      </c>
      <c r="BE373" s="262">
        <f>IF(AZ373=5,G373,0)</f>
        <v>0</v>
      </c>
      <c r="CA373" s="293">
        <v>1</v>
      </c>
      <c r="CB373" s="293">
        <v>7</v>
      </c>
    </row>
    <row r="374" spans="1:80">
      <c r="A374" s="302"/>
      <c r="B374" s="305"/>
      <c r="C374" s="306" t="s">
        <v>639</v>
      </c>
      <c r="D374" s="307"/>
      <c r="E374" s="308">
        <v>27.5</v>
      </c>
      <c r="F374" s="309"/>
      <c r="G374" s="310"/>
      <c r="H374" s="311"/>
      <c r="I374" s="303"/>
      <c r="J374" s="312"/>
      <c r="K374" s="303"/>
      <c r="M374" s="304" t="s">
        <v>639</v>
      </c>
      <c r="O374" s="293"/>
    </row>
    <row r="375" spans="1:80">
      <c r="A375" s="294">
        <v>175</v>
      </c>
      <c r="B375" s="295" t="s">
        <v>493</v>
      </c>
      <c r="C375" s="296" t="s">
        <v>640</v>
      </c>
      <c r="D375" s="297" t="s">
        <v>148</v>
      </c>
      <c r="E375" s="298">
        <v>384.36</v>
      </c>
      <c r="F375" s="298">
        <v>0</v>
      </c>
      <c r="G375" s="299">
        <f>E375*F375</f>
        <v>0</v>
      </c>
      <c r="H375" s="300">
        <v>1.4999999999999999E-4</v>
      </c>
      <c r="I375" s="301">
        <f>E375*H375</f>
        <v>5.7653999999999997E-2</v>
      </c>
      <c r="J375" s="300">
        <v>0</v>
      </c>
      <c r="K375" s="301">
        <f>E375*J375</f>
        <v>0</v>
      </c>
      <c r="O375" s="293">
        <v>2</v>
      </c>
      <c r="AA375" s="262">
        <v>1</v>
      </c>
      <c r="AB375" s="262">
        <v>0</v>
      </c>
      <c r="AC375" s="262">
        <v>0</v>
      </c>
      <c r="AZ375" s="262">
        <v>2</v>
      </c>
      <c r="BA375" s="262">
        <f>IF(AZ375=1,G375,0)</f>
        <v>0</v>
      </c>
      <c r="BB375" s="262">
        <f>IF(AZ375=2,G375,0)</f>
        <v>0</v>
      </c>
      <c r="BC375" s="262">
        <f>IF(AZ375=3,G375,0)</f>
        <v>0</v>
      </c>
      <c r="BD375" s="262">
        <f>IF(AZ375=4,G375,0)</f>
        <v>0</v>
      </c>
      <c r="BE375" s="262">
        <f>IF(AZ375=5,G375,0)</f>
        <v>0</v>
      </c>
      <c r="CA375" s="293">
        <v>1</v>
      </c>
      <c r="CB375" s="293">
        <v>0</v>
      </c>
    </row>
    <row r="376" spans="1:80">
      <c r="A376" s="302"/>
      <c r="B376" s="305"/>
      <c r="C376" s="306" t="s">
        <v>495</v>
      </c>
      <c r="D376" s="307"/>
      <c r="E376" s="308">
        <v>384.36</v>
      </c>
      <c r="F376" s="309"/>
      <c r="G376" s="310"/>
      <c r="H376" s="311"/>
      <c r="I376" s="303"/>
      <c r="J376" s="312"/>
      <c r="K376" s="303"/>
      <c r="M376" s="304" t="s">
        <v>495</v>
      </c>
      <c r="O376" s="293"/>
    </row>
    <row r="377" spans="1:80" ht="22.5">
      <c r="A377" s="294">
        <v>176</v>
      </c>
      <c r="B377" s="295" t="s">
        <v>641</v>
      </c>
      <c r="C377" s="296" t="s">
        <v>642</v>
      </c>
      <c r="D377" s="297" t="s">
        <v>643</v>
      </c>
      <c r="E377" s="298">
        <v>630</v>
      </c>
      <c r="F377" s="298">
        <v>0</v>
      </c>
      <c r="G377" s="299">
        <f>E377*F377</f>
        <v>0</v>
      </c>
      <c r="H377" s="300">
        <v>6.9999999999999999E-4</v>
      </c>
      <c r="I377" s="301">
        <f>E377*H377</f>
        <v>0.441</v>
      </c>
      <c r="J377" s="300"/>
      <c r="K377" s="301">
        <f>E377*J377</f>
        <v>0</v>
      </c>
      <c r="O377" s="293">
        <v>2</v>
      </c>
      <c r="AA377" s="262">
        <v>3</v>
      </c>
      <c r="AB377" s="262">
        <v>1</v>
      </c>
      <c r="AC377" s="262">
        <v>11161753</v>
      </c>
      <c r="AZ377" s="262">
        <v>2</v>
      </c>
      <c r="BA377" s="262">
        <f>IF(AZ377=1,G377,0)</f>
        <v>0</v>
      </c>
      <c r="BB377" s="262">
        <f>IF(AZ377=2,G377,0)</f>
        <v>0</v>
      </c>
      <c r="BC377" s="262">
        <f>IF(AZ377=3,G377,0)</f>
        <v>0</v>
      </c>
      <c r="BD377" s="262">
        <f>IF(AZ377=4,G377,0)</f>
        <v>0</v>
      </c>
      <c r="BE377" s="262">
        <f>IF(AZ377=5,G377,0)</f>
        <v>0</v>
      </c>
      <c r="CA377" s="293">
        <v>3</v>
      </c>
      <c r="CB377" s="293">
        <v>1</v>
      </c>
    </row>
    <row r="378" spans="1:80">
      <c r="A378" s="302"/>
      <c r="B378" s="305"/>
      <c r="C378" s="335" t="s">
        <v>419</v>
      </c>
      <c r="D378" s="307"/>
      <c r="E378" s="334">
        <v>0</v>
      </c>
      <c r="F378" s="309"/>
      <c r="G378" s="310"/>
      <c r="H378" s="311"/>
      <c r="I378" s="303"/>
      <c r="J378" s="312"/>
      <c r="K378" s="303"/>
      <c r="M378" s="304" t="s">
        <v>419</v>
      </c>
      <c r="O378" s="293"/>
    </row>
    <row r="379" spans="1:80">
      <c r="A379" s="302"/>
      <c r="B379" s="305"/>
      <c r="C379" s="335" t="s">
        <v>644</v>
      </c>
      <c r="D379" s="307"/>
      <c r="E379" s="334">
        <v>632.74400000000003</v>
      </c>
      <c r="F379" s="309"/>
      <c r="G379" s="310"/>
      <c r="H379" s="311"/>
      <c r="I379" s="303"/>
      <c r="J379" s="312"/>
      <c r="K379" s="303"/>
      <c r="M379" s="304" t="s">
        <v>644</v>
      </c>
      <c r="O379" s="293"/>
    </row>
    <row r="380" spans="1:80">
      <c r="A380" s="302"/>
      <c r="B380" s="305"/>
      <c r="C380" s="335" t="s">
        <v>422</v>
      </c>
      <c r="D380" s="307"/>
      <c r="E380" s="334">
        <v>632.74400000000003</v>
      </c>
      <c r="F380" s="309"/>
      <c r="G380" s="310"/>
      <c r="H380" s="311"/>
      <c r="I380" s="303"/>
      <c r="J380" s="312"/>
      <c r="K380" s="303"/>
      <c r="M380" s="304" t="s">
        <v>422</v>
      </c>
      <c r="O380" s="293"/>
    </row>
    <row r="381" spans="1:80">
      <c r="A381" s="302"/>
      <c r="B381" s="305"/>
      <c r="C381" s="306" t="s">
        <v>645</v>
      </c>
      <c r="D381" s="307"/>
      <c r="E381" s="308">
        <v>630</v>
      </c>
      <c r="F381" s="309"/>
      <c r="G381" s="310"/>
      <c r="H381" s="311"/>
      <c r="I381" s="303"/>
      <c r="J381" s="312"/>
      <c r="K381" s="303"/>
      <c r="M381" s="304">
        <v>630</v>
      </c>
      <c r="O381" s="293"/>
    </row>
    <row r="382" spans="1:80">
      <c r="A382" s="294">
        <v>177</v>
      </c>
      <c r="B382" s="295" t="s">
        <v>646</v>
      </c>
      <c r="C382" s="296" t="s">
        <v>647</v>
      </c>
      <c r="D382" s="297" t="s">
        <v>111</v>
      </c>
      <c r="E382" s="298">
        <v>11.6267</v>
      </c>
      <c r="F382" s="298">
        <v>0</v>
      </c>
      <c r="G382" s="299">
        <f>E382*F382</f>
        <v>0</v>
      </c>
      <c r="H382" s="300">
        <v>3.5000000000000003E-2</v>
      </c>
      <c r="I382" s="301">
        <f>E382*H382</f>
        <v>0.40693450000000003</v>
      </c>
      <c r="J382" s="300"/>
      <c r="K382" s="301">
        <f>E382*J382</f>
        <v>0</v>
      </c>
      <c r="O382" s="293">
        <v>2</v>
      </c>
      <c r="AA382" s="262">
        <v>3</v>
      </c>
      <c r="AB382" s="262">
        <v>7</v>
      </c>
      <c r="AC382" s="262">
        <v>283754601</v>
      </c>
      <c r="AZ382" s="262">
        <v>2</v>
      </c>
      <c r="BA382" s="262">
        <f>IF(AZ382=1,G382,0)</f>
        <v>0</v>
      </c>
      <c r="BB382" s="262">
        <f>IF(AZ382=2,G382,0)</f>
        <v>0</v>
      </c>
      <c r="BC382" s="262">
        <f>IF(AZ382=3,G382,0)</f>
        <v>0</v>
      </c>
      <c r="BD382" s="262">
        <f>IF(AZ382=4,G382,0)</f>
        <v>0</v>
      </c>
      <c r="BE382" s="262">
        <f>IF(AZ382=5,G382,0)</f>
        <v>0</v>
      </c>
      <c r="CA382" s="293">
        <v>3</v>
      </c>
      <c r="CB382" s="293">
        <v>7</v>
      </c>
    </row>
    <row r="383" spans="1:80">
      <c r="A383" s="302"/>
      <c r="B383" s="305"/>
      <c r="C383" s="306" t="s">
        <v>648</v>
      </c>
      <c r="D383" s="307"/>
      <c r="E383" s="308">
        <v>11.6267</v>
      </c>
      <c r="F383" s="309"/>
      <c r="G383" s="310"/>
      <c r="H383" s="311"/>
      <c r="I383" s="303"/>
      <c r="J383" s="312"/>
      <c r="K383" s="303"/>
      <c r="M383" s="304" t="s">
        <v>648</v>
      </c>
      <c r="O383" s="293"/>
    </row>
    <row r="384" spans="1:80">
      <c r="A384" s="294">
        <v>178</v>
      </c>
      <c r="B384" s="295" t="s">
        <v>649</v>
      </c>
      <c r="C384" s="296" t="s">
        <v>650</v>
      </c>
      <c r="D384" s="297" t="s">
        <v>111</v>
      </c>
      <c r="E384" s="298">
        <v>29.824200000000001</v>
      </c>
      <c r="F384" s="298">
        <v>0</v>
      </c>
      <c r="G384" s="299">
        <f>E384*F384</f>
        <v>0</v>
      </c>
      <c r="H384" s="300">
        <v>2.5000000000000001E-2</v>
      </c>
      <c r="I384" s="301">
        <f>E384*H384</f>
        <v>0.74560500000000007</v>
      </c>
      <c r="J384" s="300"/>
      <c r="K384" s="301">
        <f>E384*J384</f>
        <v>0</v>
      </c>
      <c r="O384" s="293">
        <v>2</v>
      </c>
      <c r="AA384" s="262">
        <v>3</v>
      </c>
      <c r="AB384" s="262">
        <v>1</v>
      </c>
      <c r="AC384" s="262">
        <v>28375705</v>
      </c>
      <c r="AZ384" s="262">
        <v>2</v>
      </c>
      <c r="BA384" s="262">
        <f>IF(AZ384=1,G384,0)</f>
        <v>0</v>
      </c>
      <c r="BB384" s="262">
        <f>IF(AZ384=2,G384,0)</f>
        <v>0</v>
      </c>
      <c r="BC384" s="262">
        <f>IF(AZ384=3,G384,0)</f>
        <v>0</v>
      </c>
      <c r="BD384" s="262">
        <f>IF(AZ384=4,G384,0)</f>
        <v>0</v>
      </c>
      <c r="BE384" s="262">
        <f>IF(AZ384=5,G384,0)</f>
        <v>0</v>
      </c>
      <c r="CA384" s="293">
        <v>3</v>
      </c>
      <c r="CB384" s="293">
        <v>1</v>
      </c>
    </row>
    <row r="385" spans="1:80">
      <c r="A385" s="302"/>
      <c r="B385" s="305"/>
      <c r="C385" s="306" t="s">
        <v>651</v>
      </c>
      <c r="D385" s="307"/>
      <c r="E385" s="308">
        <v>29.824200000000001</v>
      </c>
      <c r="F385" s="309"/>
      <c r="G385" s="310"/>
      <c r="H385" s="311"/>
      <c r="I385" s="303"/>
      <c r="J385" s="312"/>
      <c r="K385" s="303"/>
      <c r="M385" s="304" t="s">
        <v>651</v>
      </c>
      <c r="O385" s="293"/>
    </row>
    <row r="386" spans="1:80">
      <c r="A386" s="294">
        <v>179</v>
      </c>
      <c r="B386" s="295" t="s">
        <v>442</v>
      </c>
      <c r="C386" s="296" t="s">
        <v>443</v>
      </c>
      <c r="D386" s="297" t="s">
        <v>148</v>
      </c>
      <c r="E386" s="298">
        <v>57.586500000000001</v>
      </c>
      <c r="F386" s="298">
        <v>0</v>
      </c>
      <c r="G386" s="299">
        <f>E386*F386</f>
        <v>0</v>
      </c>
      <c r="H386" s="300">
        <v>2.8E-3</v>
      </c>
      <c r="I386" s="301">
        <f>E386*H386</f>
        <v>0.1612422</v>
      </c>
      <c r="J386" s="300"/>
      <c r="K386" s="301">
        <f>E386*J386</f>
        <v>0</v>
      </c>
      <c r="O386" s="293">
        <v>2</v>
      </c>
      <c r="AA386" s="262">
        <v>3</v>
      </c>
      <c r="AB386" s="262">
        <v>7</v>
      </c>
      <c r="AC386" s="262">
        <v>2837593902</v>
      </c>
      <c r="AZ386" s="262">
        <v>2</v>
      </c>
      <c r="BA386" s="262">
        <f>IF(AZ386=1,G386,0)</f>
        <v>0</v>
      </c>
      <c r="BB386" s="262">
        <f>IF(AZ386=2,G386,0)</f>
        <v>0</v>
      </c>
      <c r="BC386" s="262">
        <f>IF(AZ386=3,G386,0)</f>
        <v>0</v>
      </c>
      <c r="BD386" s="262">
        <f>IF(AZ386=4,G386,0)</f>
        <v>0</v>
      </c>
      <c r="BE386" s="262">
        <f>IF(AZ386=5,G386,0)</f>
        <v>0</v>
      </c>
      <c r="CA386" s="293">
        <v>3</v>
      </c>
      <c r="CB386" s="293">
        <v>7</v>
      </c>
    </row>
    <row r="387" spans="1:80">
      <c r="A387" s="302"/>
      <c r="B387" s="305"/>
      <c r="C387" s="306" t="s">
        <v>652</v>
      </c>
      <c r="D387" s="307"/>
      <c r="E387" s="308">
        <v>57.586500000000001</v>
      </c>
      <c r="F387" s="309"/>
      <c r="G387" s="310"/>
      <c r="H387" s="311"/>
      <c r="I387" s="303"/>
      <c r="J387" s="312"/>
      <c r="K387" s="303"/>
      <c r="M387" s="304" t="s">
        <v>652</v>
      </c>
      <c r="O387" s="293"/>
    </row>
    <row r="388" spans="1:80" ht="22.5">
      <c r="A388" s="294">
        <v>180</v>
      </c>
      <c r="B388" s="295" t="s">
        <v>653</v>
      </c>
      <c r="C388" s="296" t="s">
        <v>654</v>
      </c>
      <c r="D388" s="297" t="s">
        <v>148</v>
      </c>
      <c r="E388" s="298">
        <v>34.375</v>
      </c>
      <c r="F388" s="298">
        <v>0</v>
      </c>
      <c r="G388" s="299">
        <f>E388*F388</f>
        <v>0</v>
      </c>
      <c r="H388" s="300">
        <v>3.0000000000000001E-3</v>
      </c>
      <c r="I388" s="301">
        <f>E388*H388</f>
        <v>0.10312500000000001</v>
      </c>
      <c r="J388" s="300"/>
      <c r="K388" s="301">
        <f>E388*J388</f>
        <v>0</v>
      </c>
      <c r="O388" s="293">
        <v>2</v>
      </c>
      <c r="AA388" s="262">
        <v>3</v>
      </c>
      <c r="AB388" s="262">
        <v>7</v>
      </c>
      <c r="AC388" s="262" t="s">
        <v>653</v>
      </c>
      <c r="AZ388" s="262">
        <v>2</v>
      </c>
      <c r="BA388" s="262">
        <f>IF(AZ388=1,G388,0)</f>
        <v>0</v>
      </c>
      <c r="BB388" s="262">
        <f>IF(AZ388=2,G388,0)</f>
        <v>0</v>
      </c>
      <c r="BC388" s="262">
        <f>IF(AZ388=3,G388,0)</f>
        <v>0</v>
      </c>
      <c r="BD388" s="262">
        <f>IF(AZ388=4,G388,0)</f>
        <v>0</v>
      </c>
      <c r="BE388" s="262">
        <f>IF(AZ388=5,G388,0)</f>
        <v>0</v>
      </c>
      <c r="CA388" s="293">
        <v>3</v>
      </c>
      <c r="CB388" s="293">
        <v>7</v>
      </c>
    </row>
    <row r="389" spans="1:80">
      <c r="A389" s="302"/>
      <c r="B389" s="305"/>
      <c r="C389" s="306" t="s">
        <v>655</v>
      </c>
      <c r="D389" s="307"/>
      <c r="E389" s="308">
        <v>34.375</v>
      </c>
      <c r="F389" s="309"/>
      <c r="G389" s="310"/>
      <c r="H389" s="311"/>
      <c r="I389" s="303"/>
      <c r="J389" s="312"/>
      <c r="K389" s="303"/>
      <c r="M389" s="304" t="s">
        <v>655</v>
      </c>
      <c r="O389" s="293"/>
    </row>
    <row r="390" spans="1:80">
      <c r="A390" s="294">
        <v>181</v>
      </c>
      <c r="B390" s="295" t="s">
        <v>656</v>
      </c>
      <c r="C390" s="296" t="s">
        <v>657</v>
      </c>
      <c r="D390" s="297" t="s">
        <v>222</v>
      </c>
      <c r="E390" s="298">
        <v>53</v>
      </c>
      <c r="F390" s="298">
        <v>0</v>
      </c>
      <c r="G390" s="299">
        <f>E390*F390</f>
        <v>0</v>
      </c>
      <c r="H390" s="300">
        <v>2.0000000000000001E-4</v>
      </c>
      <c r="I390" s="301">
        <f>E390*H390</f>
        <v>1.06E-2</v>
      </c>
      <c r="J390" s="300"/>
      <c r="K390" s="301">
        <f>E390*J390</f>
        <v>0</v>
      </c>
      <c r="O390" s="293">
        <v>2</v>
      </c>
      <c r="AA390" s="262">
        <v>3</v>
      </c>
      <c r="AB390" s="262">
        <v>0</v>
      </c>
      <c r="AC390" s="262">
        <v>63140273</v>
      </c>
      <c r="AZ390" s="262">
        <v>2</v>
      </c>
      <c r="BA390" s="262">
        <f>IF(AZ390=1,G390,0)</f>
        <v>0</v>
      </c>
      <c r="BB390" s="262">
        <f>IF(AZ390=2,G390,0)</f>
        <v>0</v>
      </c>
      <c r="BC390" s="262">
        <f>IF(AZ390=3,G390,0)</f>
        <v>0</v>
      </c>
      <c r="BD390" s="262">
        <f>IF(AZ390=4,G390,0)</f>
        <v>0</v>
      </c>
      <c r="BE390" s="262">
        <f>IF(AZ390=5,G390,0)</f>
        <v>0</v>
      </c>
      <c r="CA390" s="293">
        <v>3</v>
      </c>
      <c r="CB390" s="293">
        <v>0</v>
      </c>
    </row>
    <row r="391" spans="1:80">
      <c r="A391" s="302"/>
      <c r="B391" s="305"/>
      <c r="C391" s="306" t="s">
        <v>658</v>
      </c>
      <c r="D391" s="307"/>
      <c r="E391" s="308">
        <v>53</v>
      </c>
      <c r="F391" s="309"/>
      <c r="G391" s="310"/>
      <c r="H391" s="311"/>
      <c r="I391" s="303"/>
      <c r="J391" s="312"/>
      <c r="K391" s="303"/>
      <c r="M391" s="304">
        <v>53</v>
      </c>
      <c r="O391" s="293"/>
    </row>
    <row r="392" spans="1:80">
      <c r="A392" s="294">
        <v>182</v>
      </c>
      <c r="B392" s="295" t="s">
        <v>659</v>
      </c>
      <c r="C392" s="296" t="s">
        <v>660</v>
      </c>
      <c r="D392" s="297" t="s">
        <v>148</v>
      </c>
      <c r="E392" s="298">
        <v>188.54</v>
      </c>
      <c r="F392" s="298">
        <v>0</v>
      </c>
      <c r="G392" s="299">
        <f>E392*F392</f>
        <v>0</v>
      </c>
      <c r="H392" s="300">
        <v>7.2000000000000005E-4</v>
      </c>
      <c r="I392" s="301">
        <f>E392*H392</f>
        <v>0.1357488</v>
      </c>
      <c r="J392" s="300"/>
      <c r="K392" s="301">
        <f>E392*J392</f>
        <v>0</v>
      </c>
      <c r="O392" s="293">
        <v>2</v>
      </c>
      <c r="AA392" s="262">
        <v>3</v>
      </c>
      <c r="AB392" s="262">
        <v>0</v>
      </c>
      <c r="AC392" s="262">
        <v>6315085921</v>
      </c>
      <c r="AZ392" s="262">
        <v>2</v>
      </c>
      <c r="BA392" s="262">
        <f>IF(AZ392=1,G392,0)</f>
        <v>0</v>
      </c>
      <c r="BB392" s="262">
        <f>IF(AZ392=2,G392,0)</f>
        <v>0</v>
      </c>
      <c r="BC392" s="262">
        <f>IF(AZ392=3,G392,0)</f>
        <v>0</v>
      </c>
      <c r="BD392" s="262">
        <f>IF(AZ392=4,G392,0)</f>
        <v>0</v>
      </c>
      <c r="BE392" s="262">
        <f>IF(AZ392=5,G392,0)</f>
        <v>0</v>
      </c>
      <c r="CA392" s="293">
        <v>3</v>
      </c>
      <c r="CB392" s="293">
        <v>0</v>
      </c>
    </row>
    <row r="393" spans="1:80">
      <c r="A393" s="302"/>
      <c r="B393" s="305"/>
      <c r="C393" s="306" t="s">
        <v>661</v>
      </c>
      <c r="D393" s="307"/>
      <c r="E393" s="308">
        <v>188.54</v>
      </c>
      <c r="F393" s="309"/>
      <c r="G393" s="310"/>
      <c r="H393" s="311"/>
      <c r="I393" s="303"/>
      <c r="J393" s="312"/>
      <c r="K393" s="303"/>
      <c r="M393" s="304" t="s">
        <v>661</v>
      </c>
      <c r="O393" s="293"/>
    </row>
    <row r="394" spans="1:80">
      <c r="A394" s="294">
        <v>183</v>
      </c>
      <c r="B394" s="295" t="s">
        <v>662</v>
      </c>
      <c r="C394" s="296" t="s">
        <v>663</v>
      </c>
      <c r="D394" s="297" t="s">
        <v>148</v>
      </c>
      <c r="E394" s="298">
        <v>206.25</v>
      </c>
      <c r="F394" s="298">
        <v>0</v>
      </c>
      <c r="G394" s="299">
        <f>E394*F394</f>
        <v>0</v>
      </c>
      <c r="H394" s="300">
        <v>2.16E-3</v>
      </c>
      <c r="I394" s="301">
        <f>E394*H394</f>
        <v>0.44550000000000001</v>
      </c>
      <c r="J394" s="300"/>
      <c r="K394" s="301">
        <f>E394*J394</f>
        <v>0</v>
      </c>
      <c r="O394" s="293">
        <v>2</v>
      </c>
      <c r="AA394" s="262">
        <v>3</v>
      </c>
      <c r="AB394" s="262">
        <v>0</v>
      </c>
      <c r="AC394" s="262">
        <v>631508595</v>
      </c>
      <c r="AZ394" s="262">
        <v>2</v>
      </c>
      <c r="BA394" s="262">
        <f>IF(AZ394=1,G394,0)</f>
        <v>0</v>
      </c>
      <c r="BB394" s="262">
        <f>IF(AZ394=2,G394,0)</f>
        <v>0</v>
      </c>
      <c r="BC394" s="262">
        <f>IF(AZ394=3,G394,0)</f>
        <v>0</v>
      </c>
      <c r="BD394" s="262">
        <f>IF(AZ394=4,G394,0)</f>
        <v>0</v>
      </c>
      <c r="BE394" s="262">
        <f>IF(AZ394=5,G394,0)</f>
        <v>0</v>
      </c>
      <c r="CA394" s="293">
        <v>3</v>
      </c>
      <c r="CB394" s="293">
        <v>0</v>
      </c>
    </row>
    <row r="395" spans="1:80">
      <c r="A395" s="302"/>
      <c r="B395" s="305"/>
      <c r="C395" s="306" t="s">
        <v>664</v>
      </c>
      <c r="D395" s="307"/>
      <c r="E395" s="308">
        <v>206.25</v>
      </c>
      <c r="F395" s="309"/>
      <c r="G395" s="310"/>
      <c r="H395" s="311"/>
      <c r="I395" s="303"/>
      <c r="J395" s="312"/>
      <c r="K395" s="303"/>
      <c r="M395" s="304" t="s">
        <v>664</v>
      </c>
      <c r="O395" s="293"/>
    </row>
    <row r="396" spans="1:80">
      <c r="A396" s="294">
        <v>184</v>
      </c>
      <c r="B396" s="295" t="s">
        <v>665</v>
      </c>
      <c r="C396" s="296" t="s">
        <v>666</v>
      </c>
      <c r="D396" s="297" t="s">
        <v>148</v>
      </c>
      <c r="E396" s="298">
        <v>341.25</v>
      </c>
      <c r="F396" s="298">
        <v>0</v>
      </c>
      <c r="G396" s="299">
        <f>E396*F396</f>
        <v>0</v>
      </c>
      <c r="H396" s="300">
        <v>4.4999999999999997E-3</v>
      </c>
      <c r="I396" s="301">
        <f>E396*H396</f>
        <v>1.5356249999999998</v>
      </c>
      <c r="J396" s="300"/>
      <c r="K396" s="301">
        <f>E396*J396</f>
        <v>0</v>
      </c>
      <c r="O396" s="293">
        <v>2</v>
      </c>
      <c r="AA396" s="262">
        <v>3</v>
      </c>
      <c r="AB396" s="262">
        <v>0</v>
      </c>
      <c r="AC396" s="262" t="s">
        <v>665</v>
      </c>
      <c r="AZ396" s="262">
        <v>2</v>
      </c>
      <c r="BA396" s="262">
        <f>IF(AZ396=1,G396,0)</f>
        <v>0</v>
      </c>
      <c r="BB396" s="262">
        <f>IF(AZ396=2,G396,0)</f>
        <v>0</v>
      </c>
      <c r="BC396" s="262">
        <f>IF(AZ396=3,G396,0)</f>
        <v>0</v>
      </c>
      <c r="BD396" s="262">
        <f>IF(AZ396=4,G396,0)</f>
        <v>0</v>
      </c>
      <c r="BE396" s="262">
        <f>IF(AZ396=5,G396,0)</f>
        <v>0</v>
      </c>
      <c r="CA396" s="293">
        <v>3</v>
      </c>
      <c r="CB396" s="293">
        <v>0</v>
      </c>
    </row>
    <row r="397" spans="1:80">
      <c r="A397" s="302"/>
      <c r="B397" s="305"/>
      <c r="C397" s="306" t="s">
        <v>667</v>
      </c>
      <c r="D397" s="307"/>
      <c r="E397" s="308">
        <v>341.25</v>
      </c>
      <c r="F397" s="309"/>
      <c r="G397" s="310"/>
      <c r="H397" s="311"/>
      <c r="I397" s="303"/>
      <c r="J397" s="312"/>
      <c r="K397" s="303"/>
      <c r="M397" s="304" t="s">
        <v>667</v>
      </c>
      <c r="O397" s="293"/>
    </row>
    <row r="398" spans="1:80">
      <c r="A398" s="294">
        <v>185</v>
      </c>
      <c r="B398" s="295" t="s">
        <v>668</v>
      </c>
      <c r="C398" s="296" t="s">
        <v>669</v>
      </c>
      <c r="D398" s="297" t="s">
        <v>151</v>
      </c>
      <c r="E398" s="298">
        <v>4.5184385000000002</v>
      </c>
      <c r="F398" s="298">
        <v>0</v>
      </c>
      <c r="G398" s="299">
        <f>E398*F398</f>
        <v>0</v>
      </c>
      <c r="H398" s="300">
        <v>0</v>
      </c>
      <c r="I398" s="301">
        <f>E398*H398</f>
        <v>0</v>
      </c>
      <c r="J398" s="300"/>
      <c r="K398" s="301">
        <f>E398*J398</f>
        <v>0</v>
      </c>
      <c r="O398" s="293">
        <v>2</v>
      </c>
      <c r="AA398" s="262">
        <v>7</v>
      </c>
      <c r="AB398" s="262">
        <v>1001</v>
      </c>
      <c r="AC398" s="262">
        <v>5</v>
      </c>
      <c r="AZ398" s="262">
        <v>2</v>
      </c>
      <c r="BA398" s="262">
        <f>IF(AZ398=1,G398,0)</f>
        <v>0</v>
      </c>
      <c r="BB398" s="262">
        <f>IF(AZ398=2,G398,0)</f>
        <v>0</v>
      </c>
      <c r="BC398" s="262">
        <f>IF(AZ398=3,G398,0)</f>
        <v>0</v>
      </c>
      <c r="BD398" s="262">
        <f>IF(AZ398=4,G398,0)</f>
        <v>0</v>
      </c>
      <c r="BE398" s="262">
        <f>IF(AZ398=5,G398,0)</f>
        <v>0</v>
      </c>
      <c r="CA398" s="293">
        <v>7</v>
      </c>
      <c r="CB398" s="293">
        <v>1001</v>
      </c>
    </row>
    <row r="399" spans="1:80">
      <c r="A399" s="313"/>
      <c r="B399" s="314" t="s">
        <v>101</v>
      </c>
      <c r="C399" s="315" t="s">
        <v>628</v>
      </c>
      <c r="D399" s="316"/>
      <c r="E399" s="317"/>
      <c r="F399" s="318"/>
      <c r="G399" s="319">
        <f>SUM(G366:G398)</f>
        <v>0</v>
      </c>
      <c r="H399" s="320"/>
      <c r="I399" s="321">
        <f>SUM(I366:I398)</f>
        <v>4.5184385000000002</v>
      </c>
      <c r="J399" s="320"/>
      <c r="K399" s="321">
        <f>SUM(K366:K398)</f>
        <v>0</v>
      </c>
      <c r="O399" s="293">
        <v>4</v>
      </c>
      <c r="BA399" s="322">
        <f>SUM(BA366:BA398)</f>
        <v>0</v>
      </c>
      <c r="BB399" s="322">
        <f>SUM(BB366:BB398)</f>
        <v>0</v>
      </c>
      <c r="BC399" s="322">
        <f>SUM(BC366:BC398)</f>
        <v>0</v>
      </c>
      <c r="BD399" s="322">
        <f>SUM(BD366:BD398)</f>
        <v>0</v>
      </c>
      <c r="BE399" s="322">
        <f>SUM(BE366:BE398)</f>
        <v>0</v>
      </c>
    </row>
    <row r="400" spans="1:80">
      <c r="A400" s="283" t="s">
        <v>97</v>
      </c>
      <c r="B400" s="284" t="s">
        <v>670</v>
      </c>
      <c r="C400" s="285" t="s">
        <v>671</v>
      </c>
      <c r="D400" s="286"/>
      <c r="E400" s="287"/>
      <c r="F400" s="287"/>
      <c r="G400" s="288"/>
      <c r="H400" s="289"/>
      <c r="I400" s="290"/>
      <c r="J400" s="291"/>
      <c r="K400" s="292"/>
      <c r="O400" s="293">
        <v>1</v>
      </c>
    </row>
    <row r="401" spans="1:80" ht="22.5">
      <c r="A401" s="294">
        <v>186</v>
      </c>
      <c r="B401" s="295" t="s">
        <v>673</v>
      </c>
      <c r="C401" s="296" t="s">
        <v>674</v>
      </c>
      <c r="D401" s="297" t="s">
        <v>222</v>
      </c>
      <c r="E401" s="298">
        <v>31</v>
      </c>
      <c r="F401" s="298">
        <v>0</v>
      </c>
      <c r="G401" s="299">
        <f>E401*F401</f>
        <v>0</v>
      </c>
      <c r="H401" s="300">
        <v>0.32940000000000003</v>
      </c>
      <c r="I401" s="301">
        <f>E401*H401</f>
        <v>10.211400000000001</v>
      </c>
      <c r="J401" s="300">
        <v>0</v>
      </c>
      <c r="K401" s="301">
        <f>E401*J401</f>
        <v>0</v>
      </c>
      <c r="O401" s="293">
        <v>2</v>
      </c>
      <c r="AA401" s="262">
        <v>2</v>
      </c>
      <c r="AB401" s="262">
        <v>0</v>
      </c>
      <c r="AC401" s="262">
        <v>0</v>
      </c>
      <c r="AZ401" s="262">
        <v>2</v>
      </c>
      <c r="BA401" s="262">
        <f>IF(AZ401=1,G401,0)</f>
        <v>0</v>
      </c>
      <c r="BB401" s="262">
        <f>IF(AZ401=2,G401,0)</f>
        <v>0</v>
      </c>
      <c r="BC401" s="262">
        <f>IF(AZ401=3,G401,0)</f>
        <v>0</v>
      </c>
      <c r="BD401" s="262">
        <f>IF(AZ401=4,G401,0)</f>
        <v>0</v>
      </c>
      <c r="BE401" s="262">
        <f>IF(AZ401=5,G401,0)</f>
        <v>0</v>
      </c>
      <c r="CA401" s="293">
        <v>2</v>
      </c>
      <c r="CB401" s="293">
        <v>0</v>
      </c>
    </row>
    <row r="402" spans="1:80" ht="22.5">
      <c r="A402" s="294">
        <v>187</v>
      </c>
      <c r="B402" s="295" t="s">
        <v>675</v>
      </c>
      <c r="C402" s="296" t="s">
        <v>676</v>
      </c>
      <c r="D402" s="297" t="s">
        <v>222</v>
      </c>
      <c r="E402" s="298">
        <v>56</v>
      </c>
      <c r="F402" s="298">
        <v>0</v>
      </c>
      <c r="G402" s="299">
        <f>E402*F402</f>
        <v>0</v>
      </c>
      <c r="H402" s="300">
        <v>0.32940000000000003</v>
      </c>
      <c r="I402" s="301">
        <f>E402*H402</f>
        <v>18.446400000000001</v>
      </c>
      <c r="J402" s="300">
        <v>0</v>
      </c>
      <c r="K402" s="301">
        <f>E402*J402</f>
        <v>0</v>
      </c>
      <c r="O402" s="293">
        <v>2</v>
      </c>
      <c r="AA402" s="262">
        <v>2</v>
      </c>
      <c r="AB402" s="262">
        <v>0</v>
      </c>
      <c r="AC402" s="262">
        <v>0</v>
      </c>
      <c r="AZ402" s="262">
        <v>2</v>
      </c>
      <c r="BA402" s="262">
        <f>IF(AZ402=1,G402,0)</f>
        <v>0</v>
      </c>
      <c r="BB402" s="262">
        <f>IF(AZ402=2,G402,0)</f>
        <v>0</v>
      </c>
      <c r="BC402" s="262">
        <f>IF(AZ402=3,G402,0)</f>
        <v>0</v>
      </c>
      <c r="BD402" s="262">
        <f>IF(AZ402=4,G402,0)</f>
        <v>0</v>
      </c>
      <c r="BE402" s="262">
        <f>IF(AZ402=5,G402,0)</f>
        <v>0</v>
      </c>
      <c r="CA402" s="293">
        <v>2</v>
      </c>
      <c r="CB402" s="293">
        <v>0</v>
      </c>
    </row>
    <row r="403" spans="1:80">
      <c r="A403" s="313"/>
      <c r="B403" s="314" t="s">
        <v>101</v>
      </c>
      <c r="C403" s="315" t="s">
        <v>672</v>
      </c>
      <c r="D403" s="316"/>
      <c r="E403" s="317"/>
      <c r="F403" s="318"/>
      <c r="G403" s="319">
        <f>SUM(G400:G402)</f>
        <v>0</v>
      </c>
      <c r="H403" s="320"/>
      <c r="I403" s="321">
        <f>SUM(I400:I402)</f>
        <v>28.657800000000002</v>
      </c>
      <c r="J403" s="320"/>
      <c r="K403" s="321">
        <f>SUM(K400:K402)</f>
        <v>0</v>
      </c>
      <c r="O403" s="293">
        <v>4</v>
      </c>
      <c r="BA403" s="322">
        <f>SUM(BA400:BA402)</f>
        <v>0</v>
      </c>
      <c r="BB403" s="322">
        <f>SUM(BB400:BB402)</f>
        <v>0</v>
      </c>
      <c r="BC403" s="322">
        <f>SUM(BC400:BC402)</f>
        <v>0</v>
      </c>
      <c r="BD403" s="322">
        <f>SUM(BD400:BD402)</f>
        <v>0</v>
      </c>
      <c r="BE403" s="322">
        <f>SUM(BE400:BE402)</f>
        <v>0</v>
      </c>
    </row>
    <row r="404" spans="1:80">
      <c r="A404" s="283" t="s">
        <v>97</v>
      </c>
      <c r="B404" s="284" t="s">
        <v>677</v>
      </c>
      <c r="C404" s="285" t="s">
        <v>678</v>
      </c>
      <c r="D404" s="286"/>
      <c r="E404" s="287"/>
      <c r="F404" s="287"/>
      <c r="G404" s="288"/>
      <c r="H404" s="289"/>
      <c r="I404" s="290"/>
      <c r="J404" s="291"/>
      <c r="K404" s="292"/>
      <c r="O404" s="293">
        <v>1</v>
      </c>
    </row>
    <row r="405" spans="1:80" ht="22.5">
      <c r="A405" s="294">
        <v>188</v>
      </c>
      <c r="B405" s="295" t="s">
        <v>680</v>
      </c>
      <c r="C405" s="296" t="s">
        <v>681</v>
      </c>
      <c r="D405" s="297" t="s">
        <v>222</v>
      </c>
      <c r="E405" s="298">
        <v>44</v>
      </c>
      <c r="F405" s="298">
        <v>0</v>
      </c>
      <c r="G405" s="299">
        <f>E405*F405</f>
        <v>0</v>
      </c>
      <c r="H405" s="300">
        <v>1.2199999999999999E-3</v>
      </c>
      <c r="I405" s="301">
        <f>E405*H405</f>
        <v>5.3679999999999999E-2</v>
      </c>
      <c r="J405" s="300">
        <v>0</v>
      </c>
      <c r="K405" s="301">
        <f>E405*J405</f>
        <v>0</v>
      </c>
      <c r="O405" s="293">
        <v>2</v>
      </c>
      <c r="AA405" s="262">
        <v>2</v>
      </c>
      <c r="AB405" s="262">
        <v>0</v>
      </c>
      <c r="AC405" s="262">
        <v>0</v>
      </c>
      <c r="AZ405" s="262">
        <v>2</v>
      </c>
      <c r="BA405" s="262">
        <f>IF(AZ405=1,G405,0)</f>
        <v>0</v>
      </c>
      <c r="BB405" s="262">
        <f>IF(AZ405=2,G405,0)</f>
        <v>0</v>
      </c>
      <c r="BC405" s="262">
        <f>IF(AZ405=3,G405,0)</f>
        <v>0</v>
      </c>
      <c r="BD405" s="262">
        <f>IF(AZ405=4,G405,0)</f>
        <v>0</v>
      </c>
      <c r="BE405" s="262">
        <f>IF(AZ405=5,G405,0)</f>
        <v>0</v>
      </c>
      <c r="CA405" s="293">
        <v>2</v>
      </c>
      <c r="CB405" s="293">
        <v>0</v>
      </c>
    </row>
    <row r="406" spans="1:80">
      <c r="A406" s="313"/>
      <c r="B406" s="314" t="s">
        <v>101</v>
      </c>
      <c r="C406" s="315" t="s">
        <v>679</v>
      </c>
      <c r="D406" s="316"/>
      <c r="E406" s="317"/>
      <c r="F406" s="318"/>
      <c r="G406" s="319">
        <f>SUM(G404:G405)</f>
        <v>0</v>
      </c>
      <c r="H406" s="320"/>
      <c r="I406" s="321">
        <f>SUM(I404:I405)</f>
        <v>5.3679999999999999E-2</v>
      </c>
      <c r="J406" s="320"/>
      <c r="K406" s="321">
        <f>SUM(K404:K405)</f>
        <v>0</v>
      </c>
      <c r="O406" s="293">
        <v>4</v>
      </c>
      <c r="BA406" s="322">
        <f>SUM(BA404:BA405)</f>
        <v>0</v>
      </c>
      <c r="BB406" s="322">
        <f>SUM(BB404:BB405)</f>
        <v>0</v>
      </c>
      <c r="BC406" s="322">
        <f>SUM(BC404:BC405)</f>
        <v>0</v>
      </c>
      <c r="BD406" s="322">
        <f>SUM(BD404:BD405)</f>
        <v>0</v>
      </c>
      <c r="BE406" s="322">
        <f>SUM(BE404:BE405)</f>
        <v>0</v>
      </c>
    </row>
    <row r="407" spans="1:80">
      <c r="A407" s="283" t="s">
        <v>97</v>
      </c>
      <c r="B407" s="284" t="s">
        <v>682</v>
      </c>
      <c r="C407" s="285" t="s">
        <v>683</v>
      </c>
      <c r="D407" s="286"/>
      <c r="E407" s="287"/>
      <c r="F407" s="287"/>
      <c r="G407" s="288"/>
      <c r="H407" s="289"/>
      <c r="I407" s="290"/>
      <c r="J407" s="291"/>
      <c r="K407" s="292"/>
      <c r="O407" s="293">
        <v>1</v>
      </c>
    </row>
    <row r="408" spans="1:80" ht="22.5">
      <c r="A408" s="294">
        <v>189</v>
      </c>
      <c r="B408" s="295" t="s">
        <v>685</v>
      </c>
      <c r="C408" s="296" t="s">
        <v>686</v>
      </c>
      <c r="D408" s="297" t="s">
        <v>148</v>
      </c>
      <c r="E408" s="298">
        <v>26.095199999999998</v>
      </c>
      <c r="F408" s="298">
        <v>0</v>
      </c>
      <c r="G408" s="299">
        <f>E408*F408</f>
        <v>0</v>
      </c>
      <c r="H408" s="300">
        <v>1.0290000000000001E-2</v>
      </c>
      <c r="I408" s="301">
        <f>E408*H408</f>
        <v>0.26851960800000002</v>
      </c>
      <c r="J408" s="300">
        <v>0</v>
      </c>
      <c r="K408" s="301">
        <f>E408*J408</f>
        <v>0</v>
      </c>
      <c r="O408" s="293">
        <v>2</v>
      </c>
      <c r="AA408" s="262">
        <v>1</v>
      </c>
      <c r="AB408" s="262">
        <v>7</v>
      </c>
      <c r="AC408" s="262">
        <v>7</v>
      </c>
      <c r="AZ408" s="262">
        <v>2</v>
      </c>
      <c r="BA408" s="262">
        <f>IF(AZ408=1,G408,0)</f>
        <v>0</v>
      </c>
      <c r="BB408" s="262">
        <f>IF(AZ408=2,G408,0)</f>
        <v>0</v>
      </c>
      <c r="BC408" s="262">
        <f>IF(AZ408=3,G408,0)</f>
        <v>0</v>
      </c>
      <c r="BD408" s="262">
        <f>IF(AZ408=4,G408,0)</f>
        <v>0</v>
      </c>
      <c r="BE408" s="262">
        <f>IF(AZ408=5,G408,0)</f>
        <v>0</v>
      </c>
      <c r="CA408" s="293">
        <v>1</v>
      </c>
      <c r="CB408" s="293">
        <v>7</v>
      </c>
    </row>
    <row r="409" spans="1:80">
      <c r="A409" s="302"/>
      <c r="B409" s="305"/>
      <c r="C409" s="306" t="s">
        <v>687</v>
      </c>
      <c r="D409" s="307"/>
      <c r="E409" s="308">
        <v>26.095199999999998</v>
      </c>
      <c r="F409" s="309"/>
      <c r="G409" s="310"/>
      <c r="H409" s="311"/>
      <c r="I409" s="303"/>
      <c r="J409" s="312"/>
      <c r="K409" s="303"/>
      <c r="M409" s="304" t="s">
        <v>687</v>
      </c>
      <c r="O409" s="293"/>
    </row>
    <row r="410" spans="1:80">
      <c r="A410" s="294">
        <v>190</v>
      </c>
      <c r="B410" s="295" t="s">
        <v>688</v>
      </c>
      <c r="C410" s="296" t="s">
        <v>689</v>
      </c>
      <c r="D410" s="297" t="s">
        <v>148</v>
      </c>
      <c r="E410" s="298">
        <v>223.22399999999999</v>
      </c>
      <c r="F410" s="298">
        <v>0</v>
      </c>
      <c r="G410" s="299">
        <f>E410*F410</f>
        <v>0</v>
      </c>
      <c r="H410" s="300">
        <v>4.0299999999999997E-3</v>
      </c>
      <c r="I410" s="301">
        <f>E410*H410</f>
        <v>0.8995927199999999</v>
      </c>
      <c r="J410" s="300">
        <v>0</v>
      </c>
      <c r="K410" s="301">
        <f>E410*J410</f>
        <v>0</v>
      </c>
      <c r="O410" s="293">
        <v>2</v>
      </c>
      <c r="AA410" s="262">
        <v>1</v>
      </c>
      <c r="AB410" s="262">
        <v>7</v>
      </c>
      <c r="AC410" s="262">
        <v>7</v>
      </c>
      <c r="AZ410" s="262">
        <v>2</v>
      </c>
      <c r="BA410" s="262">
        <f>IF(AZ410=1,G410,0)</f>
        <v>0</v>
      </c>
      <c r="BB410" s="262">
        <f>IF(AZ410=2,G410,0)</f>
        <v>0</v>
      </c>
      <c r="BC410" s="262">
        <f>IF(AZ410=3,G410,0)</f>
        <v>0</v>
      </c>
      <c r="BD410" s="262">
        <f>IF(AZ410=4,G410,0)</f>
        <v>0</v>
      </c>
      <c r="BE410" s="262">
        <f>IF(AZ410=5,G410,0)</f>
        <v>0</v>
      </c>
      <c r="CA410" s="293">
        <v>1</v>
      </c>
      <c r="CB410" s="293">
        <v>7</v>
      </c>
    </row>
    <row r="411" spans="1:80">
      <c r="A411" s="302"/>
      <c r="B411" s="305"/>
      <c r="C411" s="306" t="s">
        <v>690</v>
      </c>
      <c r="D411" s="307"/>
      <c r="E411" s="308">
        <v>223.22399999999999</v>
      </c>
      <c r="F411" s="309"/>
      <c r="G411" s="310"/>
      <c r="H411" s="311"/>
      <c r="I411" s="303"/>
      <c r="J411" s="312"/>
      <c r="K411" s="303"/>
      <c r="M411" s="333">
        <v>223224</v>
      </c>
      <c r="O411" s="293"/>
    </row>
    <row r="412" spans="1:80">
      <c r="A412" s="294">
        <v>191</v>
      </c>
      <c r="B412" s="295" t="s">
        <v>691</v>
      </c>
      <c r="C412" s="296" t="s">
        <v>692</v>
      </c>
      <c r="D412" s="297" t="s">
        <v>111</v>
      </c>
      <c r="E412" s="298">
        <v>5</v>
      </c>
      <c r="F412" s="298">
        <v>0</v>
      </c>
      <c r="G412" s="299">
        <f>E412*F412</f>
        <v>0</v>
      </c>
      <c r="H412" s="300">
        <v>2.3570000000000001E-2</v>
      </c>
      <c r="I412" s="301">
        <f>E412*H412</f>
        <v>0.11785000000000001</v>
      </c>
      <c r="J412" s="300">
        <v>0</v>
      </c>
      <c r="K412" s="301">
        <f>E412*J412</f>
        <v>0</v>
      </c>
      <c r="O412" s="293">
        <v>2</v>
      </c>
      <c r="AA412" s="262">
        <v>1</v>
      </c>
      <c r="AB412" s="262">
        <v>7</v>
      </c>
      <c r="AC412" s="262">
        <v>7</v>
      </c>
      <c r="AZ412" s="262">
        <v>2</v>
      </c>
      <c r="BA412" s="262">
        <f>IF(AZ412=1,G412,0)</f>
        <v>0</v>
      </c>
      <c r="BB412" s="262">
        <f>IF(AZ412=2,G412,0)</f>
        <v>0</v>
      </c>
      <c r="BC412" s="262">
        <f>IF(AZ412=3,G412,0)</f>
        <v>0</v>
      </c>
      <c r="BD412" s="262">
        <f>IF(AZ412=4,G412,0)</f>
        <v>0</v>
      </c>
      <c r="BE412" s="262">
        <f>IF(AZ412=5,G412,0)</f>
        <v>0</v>
      </c>
      <c r="CA412" s="293">
        <v>1</v>
      </c>
      <c r="CB412" s="293">
        <v>7</v>
      </c>
    </row>
    <row r="413" spans="1:80" ht="22.5">
      <c r="A413" s="294">
        <v>192</v>
      </c>
      <c r="B413" s="295" t="s">
        <v>693</v>
      </c>
      <c r="C413" s="296" t="s">
        <v>694</v>
      </c>
      <c r="D413" s="297" t="s">
        <v>222</v>
      </c>
      <c r="E413" s="298">
        <v>259.2</v>
      </c>
      <c r="F413" s="298">
        <v>0</v>
      </c>
      <c r="G413" s="299">
        <f>E413*F413</f>
        <v>0</v>
      </c>
      <c r="H413" s="300">
        <v>1.6000000000000001E-4</v>
      </c>
      <c r="I413" s="301">
        <f>E413*H413</f>
        <v>4.1472000000000002E-2</v>
      </c>
      <c r="J413" s="300">
        <v>0</v>
      </c>
      <c r="K413" s="301">
        <f>E413*J413</f>
        <v>0</v>
      </c>
      <c r="O413" s="293">
        <v>2</v>
      </c>
      <c r="AA413" s="262">
        <v>1</v>
      </c>
      <c r="AB413" s="262">
        <v>7</v>
      </c>
      <c r="AC413" s="262">
        <v>7</v>
      </c>
      <c r="AZ413" s="262">
        <v>2</v>
      </c>
      <c r="BA413" s="262">
        <f>IF(AZ413=1,G413,0)</f>
        <v>0</v>
      </c>
      <c r="BB413" s="262">
        <f>IF(AZ413=2,G413,0)</f>
        <v>0</v>
      </c>
      <c r="BC413" s="262">
        <f>IF(AZ413=3,G413,0)</f>
        <v>0</v>
      </c>
      <c r="BD413" s="262">
        <f>IF(AZ413=4,G413,0)</f>
        <v>0</v>
      </c>
      <c r="BE413" s="262">
        <f>IF(AZ413=5,G413,0)</f>
        <v>0</v>
      </c>
      <c r="CA413" s="293">
        <v>1</v>
      </c>
      <c r="CB413" s="293">
        <v>7</v>
      </c>
    </row>
    <row r="414" spans="1:80">
      <c r="A414" s="302"/>
      <c r="B414" s="305"/>
      <c r="C414" s="306" t="s">
        <v>695</v>
      </c>
      <c r="D414" s="307"/>
      <c r="E414" s="308">
        <v>259.2</v>
      </c>
      <c r="F414" s="309"/>
      <c r="G414" s="310"/>
      <c r="H414" s="311"/>
      <c r="I414" s="303"/>
      <c r="J414" s="312"/>
      <c r="K414" s="303"/>
      <c r="M414" s="304" t="s">
        <v>695</v>
      </c>
      <c r="O414" s="293"/>
    </row>
    <row r="415" spans="1:80">
      <c r="A415" s="294">
        <v>193</v>
      </c>
      <c r="B415" s="295" t="s">
        <v>696</v>
      </c>
      <c r="C415" s="296" t="s">
        <v>697</v>
      </c>
      <c r="D415" s="297" t="s">
        <v>111</v>
      </c>
      <c r="E415" s="298">
        <v>2.5</v>
      </c>
      <c r="F415" s="298">
        <v>0</v>
      </c>
      <c r="G415" s="299">
        <f>E415*F415</f>
        <v>0</v>
      </c>
      <c r="H415" s="300">
        <v>1.6500000000000001E-2</v>
      </c>
      <c r="I415" s="301">
        <f>E415*H415</f>
        <v>4.1250000000000002E-2</v>
      </c>
      <c r="J415" s="300">
        <v>0</v>
      </c>
      <c r="K415" s="301">
        <f>E415*J415</f>
        <v>0</v>
      </c>
      <c r="O415" s="293">
        <v>2</v>
      </c>
      <c r="AA415" s="262">
        <v>1</v>
      </c>
      <c r="AB415" s="262">
        <v>7</v>
      </c>
      <c r="AC415" s="262">
        <v>7</v>
      </c>
      <c r="AZ415" s="262">
        <v>2</v>
      </c>
      <c r="BA415" s="262">
        <f>IF(AZ415=1,G415,0)</f>
        <v>0</v>
      </c>
      <c r="BB415" s="262">
        <f>IF(AZ415=2,G415,0)</f>
        <v>0</v>
      </c>
      <c r="BC415" s="262">
        <f>IF(AZ415=3,G415,0)</f>
        <v>0</v>
      </c>
      <c r="BD415" s="262">
        <f>IF(AZ415=4,G415,0)</f>
        <v>0</v>
      </c>
      <c r="BE415" s="262">
        <f>IF(AZ415=5,G415,0)</f>
        <v>0</v>
      </c>
      <c r="CA415" s="293">
        <v>1</v>
      </c>
      <c r="CB415" s="293">
        <v>7</v>
      </c>
    </row>
    <row r="416" spans="1:80" ht="22.5">
      <c r="A416" s="294">
        <v>194</v>
      </c>
      <c r="B416" s="295" t="s">
        <v>698</v>
      </c>
      <c r="C416" s="296" t="s">
        <v>699</v>
      </c>
      <c r="D416" s="297" t="s">
        <v>148</v>
      </c>
      <c r="E416" s="298">
        <v>88.35</v>
      </c>
      <c r="F416" s="298">
        <v>0</v>
      </c>
      <c r="G416" s="299">
        <f>E416*F416</f>
        <v>0</v>
      </c>
      <c r="H416" s="300">
        <v>2.1299999999999999E-2</v>
      </c>
      <c r="I416" s="301">
        <f>E416*H416</f>
        <v>1.8818549999999998</v>
      </c>
      <c r="J416" s="300">
        <v>0</v>
      </c>
      <c r="K416" s="301">
        <f>E416*J416</f>
        <v>0</v>
      </c>
      <c r="O416" s="293">
        <v>2</v>
      </c>
      <c r="AA416" s="262">
        <v>1</v>
      </c>
      <c r="AB416" s="262">
        <v>7</v>
      </c>
      <c r="AC416" s="262">
        <v>7</v>
      </c>
      <c r="AZ416" s="262">
        <v>2</v>
      </c>
      <c r="BA416" s="262">
        <f>IF(AZ416=1,G416,0)</f>
        <v>0</v>
      </c>
      <c r="BB416" s="262">
        <f>IF(AZ416=2,G416,0)</f>
        <v>0</v>
      </c>
      <c r="BC416" s="262">
        <f>IF(AZ416=3,G416,0)</f>
        <v>0</v>
      </c>
      <c r="BD416" s="262">
        <f>IF(AZ416=4,G416,0)</f>
        <v>0</v>
      </c>
      <c r="BE416" s="262">
        <f>IF(AZ416=5,G416,0)</f>
        <v>0</v>
      </c>
      <c r="CA416" s="293">
        <v>1</v>
      </c>
      <c r="CB416" s="293">
        <v>7</v>
      </c>
    </row>
    <row r="417" spans="1:80">
      <c r="A417" s="302"/>
      <c r="B417" s="305"/>
      <c r="C417" s="306" t="s">
        <v>700</v>
      </c>
      <c r="D417" s="307"/>
      <c r="E417" s="308">
        <v>88.35</v>
      </c>
      <c r="F417" s="309"/>
      <c r="G417" s="310"/>
      <c r="H417" s="311"/>
      <c r="I417" s="303"/>
      <c r="J417" s="312"/>
      <c r="K417" s="303"/>
      <c r="M417" s="304" t="s">
        <v>700</v>
      </c>
      <c r="O417" s="293"/>
    </row>
    <row r="418" spans="1:80" ht="22.5">
      <c r="A418" s="294">
        <v>195</v>
      </c>
      <c r="B418" s="295" t="s">
        <v>701</v>
      </c>
      <c r="C418" s="296" t="s">
        <v>702</v>
      </c>
      <c r="D418" s="297" t="s">
        <v>148</v>
      </c>
      <c r="E418" s="298">
        <v>223.22399999999999</v>
      </c>
      <c r="F418" s="298">
        <v>0</v>
      </c>
      <c r="G418" s="299">
        <f>E418*F418</f>
        <v>0</v>
      </c>
      <c r="H418" s="300">
        <v>8.0000000000000007E-5</v>
      </c>
      <c r="I418" s="301">
        <f>E418*H418</f>
        <v>1.7857919999999999E-2</v>
      </c>
      <c r="J418" s="300">
        <v>0</v>
      </c>
      <c r="K418" s="301">
        <f>E418*J418</f>
        <v>0</v>
      </c>
      <c r="O418" s="293">
        <v>2</v>
      </c>
      <c r="AA418" s="262">
        <v>1</v>
      </c>
      <c r="AB418" s="262">
        <v>7</v>
      </c>
      <c r="AC418" s="262">
        <v>7</v>
      </c>
      <c r="AZ418" s="262">
        <v>2</v>
      </c>
      <c r="BA418" s="262">
        <f>IF(AZ418=1,G418,0)</f>
        <v>0</v>
      </c>
      <c r="BB418" s="262">
        <f>IF(AZ418=2,G418,0)</f>
        <v>0</v>
      </c>
      <c r="BC418" s="262">
        <f>IF(AZ418=3,G418,0)</f>
        <v>0</v>
      </c>
      <c r="BD418" s="262">
        <f>IF(AZ418=4,G418,0)</f>
        <v>0</v>
      </c>
      <c r="BE418" s="262">
        <f>IF(AZ418=5,G418,0)</f>
        <v>0</v>
      </c>
      <c r="CA418" s="293">
        <v>1</v>
      </c>
      <c r="CB418" s="293">
        <v>7</v>
      </c>
    </row>
    <row r="419" spans="1:80">
      <c r="A419" s="302"/>
      <c r="B419" s="305"/>
      <c r="C419" s="306" t="s">
        <v>690</v>
      </c>
      <c r="D419" s="307"/>
      <c r="E419" s="308">
        <v>223.22399999999999</v>
      </c>
      <c r="F419" s="309"/>
      <c r="G419" s="310"/>
      <c r="H419" s="311"/>
      <c r="I419" s="303"/>
      <c r="J419" s="312"/>
      <c r="K419" s="303"/>
      <c r="M419" s="333">
        <v>223224</v>
      </c>
      <c r="O419" s="293"/>
    </row>
    <row r="420" spans="1:80">
      <c r="A420" s="294">
        <v>196</v>
      </c>
      <c r="B420" s="295" t="s">
        <v>703</v>
      </c>
      <c r="C420" s="296" t="s">
        <v>704</v>
      </c>
      <c r="D420" s="297" t="s">
        <v>222</v>
      </c>
      <c r="E420" s="298">
        <v>224.8</v>
      </c>
      <c r="F420" s="298">
        <v>0</v>
      </c>
      <c r="G420" s="299">
        <f>E420*F420</f>
        <v>0</v>
      </c>
      <c r="H420" s="300">
        <v>0</v>
      </c>
      <c r="I420" s="301">
        <f>E420*H420</f>
        <v>0</v>
      </c>
      <c r="J420" s="300">
        <v>0</v>
      </c>
      <c r="K420" s="301">
        <f>E420*J420</f>
        <v>0</v>
      </c>
      <c r="O420" s="293">
        <v>2</v>
      </c>
      <c r="AA420" s="262">
        <v>1</v>
      </c>
      <c r="AB420" s="262">
        <v>7</v>
      </c>
      <c r="AC420" s="262">
        <v>7</v>
      </c>
      <c r="AZ420" s="262">
        <v>2</v>
      </c>
      <c r="BA420" s="262">
        <f>IF(AZ420=1,G420,0)</f>
        <v>0</v>
      </c>
      <c r="BB420" s="262">
        <f>IF(AZ420=2,G420,0)</f>
        <v>0</v>
      </c>
      <c r="BC420" s="262">
        <f>IF(AZ420=3,G420,0)</f>
        <v>0</v>
      </c>
      <c r="BD420" s="262">
        <f>IF(AZ420=4,G420,0)</f>
        <v>0</v>
      </c>
      <c r="BE420" s="262">
        <f>IF(AZ420=5,G420,0)</f>
        <v>0</v>
      </c>
      <c r="CA420" s="293">
        <v>1</v>
      </c>
      <c r="CB420" s="293">
        <v>7</v>
      </c>
    </row>
    <row r="421" spans="1:80">
      <c r="A421" s="302"/>
      <c r="B421" s="305"/>
      <c r="C421" s="306" t="s">
        <v>705</v>
      </c>
      <c r="D421" s="307"/>
      <c r="E421" s="308">
        <v>224.8</v>
      </c>
      <c r="F421" s="309"/>
      <c r="G421" s="310"/>
      <c r="H421" s="311"/>
      <c r="I421" s="303"/>
      <c r="J421" s="312"/>
      <c r="K421" s="303"/>
      <c r="M421" s="304" t="s">
        <v>705</v>
      </c>
      <c r="O421" s="293"/>
    </row>
    <row r="422" spans="1:80" ht="22.5">
      <c r="A422" s="294">
        <v>197</v>
      </c>
      <c r="B422" s="295" t="s">
        <v>706</v>
      </c>
      <c r="C422" s="296" t="s">
        <v>707</v>
      </c>
      <c r="D422" s="297" t="s">
        <v>148</v>
      </c>
      <c r="E422" s="298">
        <v>223.22</v>
      </c>
      <c r="F422" s="298">
        <v>0</v>
      </c>
      <c r="G422" s="299">
        <f>E422*F422</f>
        <v>0</v>
      </c>
      <c r="H422" s="300">
        <v>1.9000000000000001E-4</v>
      </c>
      <c r="I422" s="301">
        <f>E422*H422</f>
        <v>4.2411799999999999E-2</v>
      </c>
      <c r="J422" s="300">
        <v>0</v>
      </c>
      <c r="K422" s="301">
        <f>E422*J422</f>
        <v>0</v>
      </c>
      <c r="O422" s="293">
        <v>2</v>
      </c>
      <c r="AA422" s="262">
        <v>1</v>
      </c>
      <c r="AB422" s="262">
        <v>7</v>
      </c>
      <c r="AC422" s="262">
        <v>7</v>
      </c>
      <c r="AZ422" s="262">
        <v>2</v>
      </c>
      <c r="BA422" s="262">
        <f>IF(AZ422=1,G422,0)</f>
        <v>0</v>
      </c>
      <c r="BB422" s="262">
        <f>IF(AZ422=2,G422,0)</f>
        <v>0</v>
      </c>
      <c r="BC422" s="262">
        <f>IF(AZ422=3,G422,0)</f>
        <v>0</v>
      </c>
      <c r="BD422" s="262">
        <f>IF(AZ422=4,G422,0)</f>
        <v>0</v>
      </c>
      <c r="BE422" s="262">
        <f>IF(AZ422=5,G422,0)</f>
        <v>0</v>
      </c>
      <c r="CA422" s="293">
        <v>1</v>
      </c>
      <c r="CB422" s="293">
        <v>7</v>
      </c>
    </row>
    <row r="423" spans="1:80">
      <c r="A423" s="294">
        <v>198</v>
      </c>
      <c r="B423" s="295" t="s">
        <v>708</v>
      </c>
      <c r="C423" s="296" t="s">
        <v>709</v>
      </c>
      <c r="D423" s="297" t="s">
        <v>222</v>
      </c>
      <c r="E423" s="298">
        <v>224.8</v>
      </c>
      <c r="F423" s="298">
        <v>0</v>
      </c>
      <c r="G423" s="299">
        <f>E423*F423</f>
        <v>0</v>
      </c>
      <c r="H423" s="300">
        <v>4.0000000000000003E-5</v>
      </c>
      <c r="I423" s="301">
        <f>E423*H423</f>
        <v>8.9920000000000017E-3</v>
      </c>
      <c r="J423" s="300">
        <v>0</v>
      </c>
      <c r="K423" s="301">
        <f>E423*J423</f>
        <v>0</v>
      </c>
      <c r="O423" s="293">
        <v>2</v>
      </c>
      <c r="AA423" s="262">
        <v>1</v>
      </c>
      <c r="AB423" s="262">
        <v>7</v>
      </c>
      <c r="AC423" s="262">
        <v>7</v>
      </c>
      <c r="AZ423" s="262">
        <v>2</v>
      </c>
      <c r="BA423" s="262">
        <f>IF(AZ423=1,G423,0)</f>
        <v>0</v>
      </c>
      <c r="BB423" s="262">
        <f>IF(AZ423=2,G423,0)</f>
        <v>0</v>
      </c>
      <c r="BC423" s="262">
        <f>IF(AZ423=3,G423,0)</f>
        <v>0</v>
      </c>
      <c r="BD423" s="262">
        <f>IF(AZ423=4,G423,0)</f>
        <v>0</v>
      </c>
      <c r="BE423" s="262">
        <f>IF(AZ423=5,G423,0)</f>
        <v>0</v>
      </c>
      <c r="CA423" s="293">
        <v>1</v>
      </c>
      <c r="CB423" s="293">
        <v>7</v>
      </c>
    </row>
    <row r="424" spans="1:80">
      <c r="A424" s="294">
        <v>199</v>
      </c>
      <c r="B424" s="295" t="s">
        <v>710</v>
      </c>
      <c r="C424" s="296" t="s">
        <v>711</v>
      </c>
      <c r="D424" s="297" t="s">
        <v>111</v>
      </c>
      <c r="E424" s="298">
        <v>1.1196999999999999</v>
      </c>
      <c r="F424" s="298">
        <v>0</v>
      </c>
      <c r="G424" s="299">
        <f>E424*F424</f>
        <v>0</v>
      </c>
      <c r="H424" s="300">
        <v>0.5</v>
      </c>
      <c r="I424" s="301">
        <f>E424*H424</f>
        <v>0.55984999999999996</v>
      </c>
      <c r="J424" s="300"/>
      <c r="K424" s="301">
        <f>E424*J424</f>
        <v>0</v>
      </c>
      <c r="O424" s="293">
        <v>2</v>
      </c>
      <c r="AA424" s="262">
        <v>3</v>
      </c>
      <c r="AB424" s="262">
        <v>7</v>
      </c>
      <c r="AC424" s="262">
        <v>60515810</v>
      </c>
      <c r="AZ424" s="262">
        <v>2</v>
      </c>
      <c r="BA424" s="262">
        <f>IF(AZ424=1,G424,0)</f>
        <v>0</v>
      </c>
      <c r="BB424" s="262">
        <f>IF(AZ424=2,G424,0)</f>
        <v>0</v>
      </c>
      <c r="BC424" s="262">
        <f>IF(AZ424=3,G424,0)</f>
        <v>0</v>
      </c>
      <c r="BD424" s="262">
        <f>IF(AZ424=4,G424,0)</f>
        <v>0</v>
      </c>
      <c r="BE424" s="262">
        <f>IF(AZ424=5,G424,0)</f>
        <v>0</v>
      </c>
      <c r="CA424" s="293">
        <v>3</v>
      </c>
      <c r="CB424" s="293">
        <v>7</v>
      </c>
    </row>
    <row r="425" spans="1:80">
      <c r="A425" s="302"/>
      <c r="B425" s="305"/>
      <c r="C425" s="306" t="s">
        <v>712</v>
      </c>
      <c r="D425" s="307"/>
      <c r="E425" s="308">
        <v>1.1196999999999999</v>
      </c>
      <c r="F425" s="309"/>
      <c r="G425" s="310"/>
      <c r="H425" s="311"/>
      <c r="I425" s="303"/>
      <c r="J425" s="312"/>
      <c r="K425" s="303"/>
      <c r="M425" s="304" t="s">
        <v>712</v>
      </c>
      <c r="O425" s="293"/>
    </row>
    <row r="426" spans="1:80">
      <c r="A426" s="294">
        <v>200</v>
      </c>
      <c r="B426" s="295" t="s">
        <v>713</v>
      </c>
      <c r="C426" s="296" t="s">
        <v>714</v>
      </c>
      <c r="D426" s="297" t="s">
        <v>222</v>
      </c>
      <c r="E426" s="298">
        <v>200</v>
      </c>
      <c r="F426" s="298">
        <v>0</v>
      </c>
      <c r="G426" s="299">
        <f>E426*F426</f>
        <v>0</v>
      </c>
      <c r="H426" s="300">
        <v>5.7999999999999996E-3</v>
      </c>
      <c r="I426" s="301">
        <f>E426*H426</f>
        <v>1.1599999999999999</v>
      </c>
      <c r="J426" s="300"/>
      <c r="K426" s="301">
        <f>E426*J426</f>
        <v>0</v>
      </c>
      <c r="O426" s="293">
        <v>2</v>
      </c>
      <c r="AA426" s="262">
        <v>3</v>
      </c>
      <c r="AB426" s="262">
        <v>7</v>
      </c>
      <c r="AC426" s="262" t="s">
        <v>713</v>
      </c>
      <c r="AZ426" s="262">
        <v>2</v>
      </c>
      <c r="BA426" s="262">
        <f>IF(AZ426=1,G426,0)</f>
        <v>0</v>
      </c>
      <c r="BB426" s="262">
        <f>IF(AZ426=2,G426,0)</f>
        <v>0</v>
      </c>
      <c r="BC426" s="262">
        <f>IF(AZ426=3,G426,0)</f>
        <v>0</v>
      </c>
      <c r="BD426" s="262">
        <f>IF(AZ426=4,G426,0)</f>
        <v>0</v>
      </c>
      <c r="BE426" s="262">
        <f>IF(AZ426=5,G426,0)</f>
        <v>0</v>
      </c>
      <c r="CA426" s="293">
        <v>3</v>
      </c>
      <c r="CB426" s="293">
        <v>7</v>
      </c>
    </row>
    <row r="427" spans="1:80">
      <c r="A427" s="302"/>
      <c r="B427" s="305"/>
      <c r="C427" s="306" t="s">
        <v>715</v>
      </c>
      <c r="D427" s="307"/>
      <c r="E427" s="308">
        <v>200</v>
      </c>
      <c r="F427" s="309"/>
      <c r="G427" s="310"/>
      <c r="H427" s="311"/>
      <c r="I427" s="303"/>
      <c r="J427" s="312"/>
      <c r="K427" s="303"/>
      <c r="M427" s="304" t="s">
        <v>715</v>
      </c>
      <c r="O427" s="293"/>
    </row>
    <row r="428" spans="1:80">
      <c r="A428" s="294">
        <v>201</v>
      </c>
      <c r="B428" s="295" t="s">
        <v>716</v>
      </c>
      <c r="C428" s="296" t="s">
        <v>717</v>
      </c>
      <c r="D428" s="297" t="s">
        <v>151</v>
      </c>
      <c r="E428" s="298">
        <v>5.0396510479999996</v>
      </c>
      <c r="F428" s="298">
        <v>0</v>
      </c>
      <c r="G428" s="299">
        <f>E428*F428</f>
        <v>0</v>
      </c>
      <c r="H428" s="300">
        <v>0</v>
      </c>
      <c r="I428" s="301">
        <f>E428*H428</f>
        <v>0</v>
      </c>
      <c r="J428" s="300"/>
      <c r="K428" s="301">
        <f>E428*J428</f>
        <v>0</v>
      </c>
      <c r="O428" s="293">
        <v>2</v>
      </c>
      <c r="AA428" s="262">
        <v>7</v>
      </c>
      <c r="AB428" s="262">
        <v>1001</v>
      </c>
      <c r="AC428" s="262">
        <v>5</v>
      </c>
      <c r="AZ428" s="262">
        <v>2</v>
      </c>
      <c r="BA428" s="262">
        <f>IF(AZ428=1,G428,0)</f>
        <v>0</v>
      </c>
      <c r="BB428" s="262">
        <f>IF(AZ428=2,G428,0)</f>
        <v>0</v>
      </c>
      <c r="BC428" s="262">
        <f>IF(AZ428=3,G428,0)</f>
        <v>0</v>
      </c>
      <c r="BD428" s="262">
        <f>IF(AZ428=4,G428,0)</f>
        <v>0</v>
      </c>
      <c r="BE428" s="262">
        <f>IF(AZ428=5,G428,0)</f>
        <v>0</v>
      </c>
      <c r="CA428" s="293">
        <v>7</v>
      </c>
      <c r="CB428" s="293">
        <v>1001</v>
      </c>
    </row>
    <row r="429" spans="1:80">
      <c r="A429" s="313"/>
      <c r="B429" s="314" t="s">
        <v>101</v>
      </c>
      <c r="C429" s="315" t="s">
        <v>684</v>
      </c>
      <c r="D429" s="316"/>
      <c r="E429" s="317"/>
      <c r="F429" s="318"/>
      <c r="G429" s="319">
        <f>SUM(G407:G428)</f>
        <v>0</v>
      </c>
      <c r="H429" s="320"/>
      <c r="I429" s="321">
        <f>SUM(I407:I428)</f>
        <v>5.0396510479999996</v>
      </c>
      <c r="J429" s="320"/>
      <c r="K429" s="321">
        <f>SUM(K407:K428)</f>
        <v>0</v>
      </c>
      <c r="O429" s="293">
        <v>4</v>
      </c>
      <c r="BA429" s="322">
        <f>SUM(BA407:BA428)</f>
        <v>0</v>
      </c>
      <c r="BB429" s="322">
        <f>SUM(BB407:BB428)</f>
        <v>0</v>
      </c>
      <c r="BC429" s="322">
        <f>SUM(BC407:BC428)</f>
        <v>0</v>
      </c>
      <c r="BD429" s="322">
        <f>SUM(BD407:BD428)</f>
        <v>0</v>
      </c>
      <c r="BE429" s="322">
        <f>SUM(BE407:BE428)</f>
        <v>0</v>
      </c>
    </row>
    <row r="430" spans="1:80">
      <c r="A430" s="283" t="s">
        <v>97</v>
      </c>
      <c r="B430" s="284" t="s">
        <v>718</v>
      </c>
      <c r="C430" s="285" t="s">
        <v>719</v>
      </c>
      <c r="D430" s="286"/>
      <c r="E430" s="287"/>
      <c r="F430" s="287"/>
      <c r="G430" s="288"/>
      <c r="H430" s="289"/>
      <c r="I430" s="290"/>
      <c r="J430" s="291"/>
      <c r="K430" s="292"/>
      <c r="O430" s="293">
        <v>1</v>
      </c>
    </row>
    <row r="431" spans="1:80" ht="22.5">
      <c r="A431" s="294">
        <v>202</v>
      </c>
      <c r="B431" s="295" t="s">
        <v>721</v>
      </c>
      <c r="C431" s="296" t="s">
        <v>722</v>
      </c>
      <c r="D431" s="297" t="s">
        <v>194</v>
      </c>
      <c r="E431" s="298">
        <v>3</v>
      </c>
      <c r="F431" s="298">
        <v>0</v>
      </c>
      <c r="G431" s="299">
        <f>E431*F431</f>
        <v>0</v>
      </c>
      <c r="H431" s="300">
        <v>1.7090000000000001E-2</v>
      </c>
      <c r="I431" s="301">
        <f>E431*H431</f>
        <v>5.1270000000000003E-2</v>
      </c>
      <c r="J431" s="300">
        <v>0</v>
      </c>
      <c r="K431" s="301">
        <f>E431*J431</f>
        <v>0</v>
      </c>
      <c r="O431" s="293">
        <v>2</v>
      </c>
      <c r="AA431" s="262">
        <v>1</v>
      </c>
      <c r="AB431" s="262">
        <v>1</v>
      </c>
      <c r="AC431" s="262">
        <v>1</v>
      </c>
      <c r="AZ431" s="262">
        <v>2</v>
      </c>
      <c r="BA431" s="262">
        <f>IF(AZ431=1,G431,0)</f>
        <v>0</v>
      </c>
      <c r="BB431" s="262">
        <f>IF(AZ431=2,G431,0)</f>
        <v>0</v>
      </c>
      <c r="BC431" s="262">
        <f>IF(AZ431=3,G431,0)</f>
        <v>0</v>
      </c>
      <c r="BD431" s="262">
        <f>IF(AZ431=4,G431,0)</f>
        <v>0</v>
      </c>
      <c r="BE431" s="262">
        <f>IF(AZ431=5,G431,0)</f>
        <v>0</v>
      </c>
      <c r="CA431" s="293">
        <v>1</v>
      </c>
      <c r="CB431" s="293">
        <v>1</v>
      </c>
    </row>
    <row r="432" spans="1:80" ht="22.5">
      <c r="A432" s="294">
        <v>203</v>
      </c>
      <c r="B432" s="295" t="s">
        <v>723</v>
      </c>
      <c r="C432" s="296" t="s">
        <v>724</v>
      </c>
      <c r="D432" s="297" t="s">
        <v>148</v>
      </c>
      <c r="E432" s="298">
        <v>171.4</v>
      </c>
      <c r="F432" s="298">
        <v>0</v>
      </c>
      <c r="G432" s="299">
        <f>E432*F432</f>
        <v>0</v>
      </c>
      <c r="H432" s="300">
        <v>2.7480000000000001E-2</v>
      </c>
      <c r="I432" s="301">
        <f>E432*H432</f>
        <v>4.7100720000000003</v>
      </c>
      <c r="J432" s="300">
        <v>0</v>
      </c>
      <c r="K432" s="301">
        <f>E432*J432</f>
        <v>0</v>
      </c>
      <c r="O432" s="293">
        <v>2</v>
      </c>
      <c r="AA432" s="262">
        <v>1</v>
      </c>
      <c r="AB432" s="262">
        <v>1</v>
      </c>
      <c r="AC432" s="262">
        <v>1</v>
      </c>
      <c r="AZ432" s="262">
        <v>2</v>
      </c>
      <c r="BA432" s="262">
        <f>IF(AZ432=1,G432,0)</f>
        <v>0</v>
      </c>
      <c r="BB432" s="262">
        <f>IF(AZ432=2,G432,0)</f>
        <v>0</v>
      </c>
      <c r="BC432" s="262">
        <f>IF(AZ432=3,G432,0)</f>
        <v>0</v>
      </c>
      <c r="BD432" s="262">
        <f>IF(AZ432=4,G432,0)</f>
        <v>0</v>
      </c>
      <c r="BE432" s="262">
        <f>IF(AZ432=5,G432,0)</f>
        <v>0</v>
      </c>
      <c r="CA432" s="293">
        <v>1</v>
      </c>
      <c r="CB432" s="293">
        <v>1</v>
      </c>
    </row>
    <row r="433" spans="1:80">
      <c r="A433" s="302"/>
      <c r="B433" s="305"/>
      <c r="C433" s="306" t="s">
        <v>725</v>
      </c>
      <c r="D433" s="307"/>
      <c r="E433" s="308">
        <v>171.4</v>
      </c>
      <c r="F433" s="309"/>
      <c r="G433" s="310"/>
      <c r="H433" s="311"/>
      <c r="I433" s="303"/>
      <c r="J433" s="312"/>
      <c r="K433" s="303"/>
      <c r="M433" s="304" t="s">
        <v>725</v>
      </c>
      <c r="O433" s="293"/>
    </row>
    <row r="434" spans="1:80">
      <c r="A434" s="294">
        <v>204</v>
      </c>
      <c r="B434" s="295" t="s">
        <v>726</v>
      </c>
      <c r="C434" s="296" t="s">
        <v>727</v>
      </c>
      <c r="D434" s="297" t="s">
        <v>148</v>
      </c>
      <c r="E434" s="298">
        <v>171.4</v>
      </c>
      <c r="F434" s="298">
        <v>0</v>
      </c>
      <c r="G434" s="299">
        <f>E434*F434</f>
        <v>0</v>
      </c>
      <c r="H434" s="300">
        <v>1.81E-3</v>
      </c>
      <c r="I434" s="301">
        <f>E434*H434</f>
        <v>0.31023400000000001</v>
      </c>
      <c r="J434" s="300">
        <v>0</v>
      </c>
      <c r="K434" s="301">
        <f>E434*J434</f>
        <v>0</v>
      </c>
      <c r="O434" s="293">
        <v>2</v>
      </c>
      <c r="AA434" s="262">
        <v>1</v>
      </c>
      <c r="AB434" s="262">
        <v>1</v>
      </c>
      <c r="AC434" s="262">
        <v>1</v>
      </c>
      <c r="AZ434" s="262">
        <v>2</v>
      </c>
      <c r="BA434" s="262">
        <f>IF(AZ434=1,G434,0)</f>
        <v>0</v>
      </c>
      <c r="BB434" s="262">
        <f>IF(AZ434=2,G434,0)</f>
        <v>0</v>
      </c>
      <c r="BC434" s="262">
        <f>IF(AZ434=3,G434,0)</f>
        <v>0</v>
      </c>
      <c r="BD434" s="262">
        <f>IF(AZ434=4,G434,0)</f>
        <v>0</v>
      </c>
      <c r="BE434" s="262">
        <f>IF(AZ434=5,G434,0)</f>
        <v>0</v>
      </c>
      <c r="CA434" s="293">
        <v>1</v>
      </c>
      <c r="CB434" s="293">
        <v>1</v>
      </c>
    </row>
    <row r="435" spans="1:80">
      <c r="A435" s="302"/>
      <c r="B435" s="305"/>
      <c r="C435" s="306" t="s">
        <v>725</v>
      </c>
      <c r="D435" s="307"/>
      <c r="E435" s="308">
        <v>171.4</v>
      </c>
      <c r="F435" s="309"/>
      <c r="G435" s="310"/>
      <c r="H435" s="311"/>
      <c r="I435" s="303"/>
      <c r="J435" s="312"/>
      <c r="K435" s="303"/>
      <c r="M435" s="304" t="s">
        <v>725</v>
      </c>
      <c r="O435" s="293"/>
    </row>
    <row r="436" spans="1:80" ht="22.5">
      <c r="A436" s="294">
        <v>205</v>
      </c>
      <c r="B436" s="295" t="s">
        <v>728</v>
      </c>
      <c r="C436" s="296" t="s">
        <v>729</v>
      </c>
      <c r="D436" s="297" t="s">
        <v>148</v>
      </c>
      <c r="E436" s="298">
        <v>197.06399999999999</v>
      </c>
      <c r="F436" s="298">
        <v>0</v>
      </c>
      <c r="G436" s="299">
        <f>E436*F436</f>
        <v>0</v>
      </c>
      <c r="H436" s="300">
        <v>1.8000000000000001E-4</v>
      </c>
      <c r="I436" s="301">
        <f>E436*H436</f>
        <v>3.5471519999999999E-2</v>
      </c>
      <c r="J436" s="300">
        <v>0</v>
      </c>
      <c r="K436" s="301">
        <f>E436*J436</f>
        <v>0</v>
      </c>
      <c r="O436" s="293">
        <v>2</v>
      </c>
      <c r="AA436" s="262">
        <v>1</v>
      </c>
      <c r="AB436" s="262">
        <v>7</v>
      </c>
      <c r="AC436" s="262">
        <v>7</v>
      </c>
      <c r="AZ436" s="262">
        <v>2</v>
      </c>
      <c r="BA436" s="262">
        <f>IF(AZ436=1,G436,0)</f>
        <v>0</v>
      </c>
      <c r="BB436" s="262">
        <f>IF(AZ436=2,G436,0)</f>
        <v>0</v>
      </c>
      <c r="BC436" s="262">
        <f>IF(AZ436=3,G436,0)</f>
        <v>0</v>
      </c>
      <c r="BD436" s="262">
        <f>IF(AZ436=4,G436,0)</f>
        <v>0</v>
      </c>
      <c r="BE436" s="262">
        <f>IF(AZ436=5,G436,0)</f>
        <v>0</v>
      </c>
      <c r="CA436" s="293">
        <v>1</v>
      </c>
      <c r="CB436" s="293">
        <v>7</v>
      </c>
    </row>
    <row r="437" spans="1:80">
      <c r="A437" s="302"/>
      <c r="B437" s="305"/>
      <c r="C437" s="306" t="s">
        <v>730</v>
      </c>
      <c r="D437" s="307"/>
      <c r="E437" s="308">
        <v>197.06399999999999</v>
      </c>
      <c r="F437" s="309"/>
      <c r="G437" s="310"/>
      <c r="H437" s="311"/>
      <c r="I437" s="303"/>
      <c r="J437" s="312"/>
      <c r="K437" s="303"/>
      <c r="M437" s="333">
        <v>197064</v>
      </c>
      <c r="O437" s="293"/>
    </row>
    <row r="438" spans="1:80" ht="22.5">
      <c r="A438" s="294">
        <v>206</v>
      </c>
      <c r="B438" s="295" t="s">
        <v>731</v>
      </c>
      <c r="C438" s="296" t="s">
        <v>732</v>
      </c>
      <c r="D438" s="297" t="s">
        <v>194</v>
      </c>
      <c r="E438" s="298">
        <v>9</v>
      </c>
      <c r="F438" s="298">
        <v>0</v>
      </c>
      <c r="G438" s="299">
        <f>E438*F438</f>
        <v>0</v>
      </c>
      <c r="H438" s="300">
        <v>1.2999999999999999E-4</v>
      </c>
      <c r="I438" s="301">
        <f>E438*H438</f>
        <v>1.1699999999999998E-3</v>
      </c>
      <c r="J438" s="300">
        <v>0</v>
      </c>
      <c r="K438" s="301">
        <f>E438*J438</f>
        <v>0</v>
      </c>
      <c r="O438" s="293">
        <v>2</v>
      </c>
      <c r="AA438" s="262">
        <v>1</v>
      </c>
      <c r="AB438" s="262">
        <v>7</v>
      </c>
      <c r="AC438" s="262">
        <v>7</v>
      </c>
      <c r="AZ438" s="262">
        <v>2</v>
      </c>
      <c r="BA438" s="262">
        <f>IF(AZ438=1,G438,0)</f>
        <v>0</v>
      </c>
      <c r="BB438" s="262">
        <f>IF(AZ438=2,G438,0)</f>
        <v>0</v>
      </c>
      <c r="BC438" s="262">
        <f>IF(AZ438=3,G438,0)</f>
        <v>0</v>
      </c>
      <c r="BD438" s="262">
        <f>IF(AZ438=4,G438,0)</f>
        <v>0</v>
      </c>
      <c r="BE438" s="262">
        <f>IF(AZ438=5,G438,0)</f>
        <v>0</v>
      </c>
      <c r="CA438" s="293">
        <v>1</v>
      </c>
      <c r="CB438" s="293">
        <v>7</v>
      </c>
    </row>
    <row r="439" spans="1:80" ht="22.5">
      <c r="A439" s="294">
        <v>207</v>
      </c>
      <c r="B439" s="295" t="s">
        <v>733</v>
      </c>
      <c r="C439" s="296" t="s">
        <v>734</v>
      </c>
      <c r="D439" s="297" t="s">
        <v>222</v>
      </c>
      <c r="E439" s="298">
        <v>53</v>
      </c>
      <c r="F439" s="298">
        <v>0</v>
      </c>
      <c r="G439" s="299">
        <f>E439*F439</f>
        <v>0</v>
      </c>
      <c r="H439" s="300">
        <v>6.9999999999999994E-5</v>
      </c>
      <c r="I439" s="301">
        <f>E439*H439</f>
        <v>3.7099999999999998E-3</v>
      </c>
      <c r="J439" s="300">
        <v>0</v>
      </c>
      <c r="K439" s="301">
        <f>E439*J439</f>
        <v>0</v>
      </c>
      <c r="O439" s="293">
        <v>2</v>
      </c>
      <c r="AA439" s="262">
        <v>1</v>
      </c>
      <c r="AB439" s="262">
        <v>7</v>
      </c>
      <c r="AC439" s="262">
        <v>7</v>
      </c>
      <c r="AZ439" s="262">
        <v>2</v>
      </c>
      <c r="BA439" s="262">
        <f>IF(AZ439=1,G439,0)</f>
        <v>0</v>
      </c>
      <c r="BB439" s="262">
        <f>IF(AZ439=2,G439,0)</f>
        <v>0</v>
      </c>
      <c r="BC439" s="262">
        <f>IF(AZ439=3,G439,0)</f>
        <v>0</v>
      </c>
      <c r="BD439" s="262">
        <f>IF(AZ439=4,G439,0)</f>
        <v>0</v>
      </c>
      <c r="BE439" s="262">
        <f>IF(AZ439=5,G439,0)</f>
        <v>0</v>
      </c>
      <c r="CA439" s="293">
        <v>1</v>
      </c>
      <c r="CB439" s="293">
        <v>7</v>
      </c>
    </row>
    <row r="440" spans="1:80">
      <c r="A440" s="302"/>
      <c r="B440" s="305"/>
      <c r="C440" s="306" t="s">
        <v>658</v>
      </c>
      <c r="D440" s="307"/>
      <c r="E440" s="308">
        <v>53</v>
      </c>
      <c r="F440" s="309"/>
      <c r="G440" s="310"/>
      <c r="H440" s="311"/>
      <c r="I440" s="303"/>
      <c r="J440" s="312"/>
      <c r="K440" s="303"/>
      <c r="M440" s="304">
        <v>53</v>
      </c>
      <c r="O440" s="293"/>
    </row>
    <row r="441" spans="1:80" ht="22.5">
      <c r="A441" s="294">
        <v>208</v>
      </c>
      <c r="B441" s="295" t="s">
        <v>735</v>
      </c>
      <c r="C441" s="296" t="s">
        <v>736</v>
      </c>
      <c r="D441" s="297" t="s">
        <v>222</v>
      </c>
      <c r="E441" s="298">
        <v>21.48</v>
      </c>
      <c r="F441" s="298">
        <v>0</v>
      </c>
      <c r="G441" s="299">
        <f>E441*F441</f>
        <v>0</v>
      </c>
      <c r="H441" s="300">
        <v>8.26E-3</v>
      </c>
      <c r="I441" s="301">
        <f>E441*H441</f>
        <v>0.17742479999999999</v>
      </c>
      <c r="J441" s="300">
        <v>0</v>
      </c>
      <c r="K441" s="301">
        <f>E441*J441</f>
        <v>0</v>
      </c>
      <c r="O441" s="293">
        <v>2</v>
      </c>
      <c r="AA441" s="262">
        <v>1</v>
      </c>
      <c r="AB441" s="262">
        <v>7</v>
      </c>
      <c r="AC441" s="262">
        <v>7</v>
      </c>
      <c r="AZ441" s="262">
        <v>2</v>
      </c>
      <c r="BA441" s="262">
        <f>IF(AZ441=1,G441,0)</f>
        <v>0</v>
      </c>
      <c r="BB441" s="262">
        <f>IF(AZ441=2,G441,0)</f>
        <v>0</v>
      </c>
      <c r="BC441" s="262">
        <f>IF(AZ441=3,G441,0)</f>
        <v>0</v>
      </c>
      <c r="BD441" s="262">
        <f>IF(AZ441=4,G441,0)</f>
        <v>0</v>
      </c>
      <c r="BE441" s="262">
        <f>IF(AZ441=5,G441,0)</f>
        <v>0</v>
      </c>
      <c r="CA441" s="293">
        <v>1</v>
      </c>
      <c r="CB441" s="293">
        <v>7</v>
      </c>
    </row>
    <row r="442" spans="1:80">
      <c r="A442" s="302"/>
      <c r="B442" s="305"/>
      <c r="C442" s="306" t="s">
        <v>737</v>
      </c>
      <c r="D442" s="307"/>
      <c r="E442" s="308">
        <v>21.48</v>
      </c>
      <c r="F442" s="309"/>
      <c r="G442" s="310"/>
      <c r="H442" s="311"/>
      <c r="I442" s="303"/>
      <c r="J442" s="312"/>
      <c r="K442" s="303"/>
      <c r="M442" s="304" t="s">
        <v>737</v>
      </c>
      <c r="O442" s="293"/>
    </row>
    <row r="443" spans="1:80">
      <c r="A443" s="294">
        <v>209</v>
      </c>
      <c r="B443" s="295" t="s">
        <v>738</v>
      </c>
      <c r="C443" s="296" t="s">
        <v>739</v>
      </c>
      <c r="D443" s="297" t="s">
        <v>222</v>
      </c>
      <c r="E443" s="298">
        <v>182.08</v>
      </c>
      <c r="F443" s="298">
        <v>0</v>
      </c>
      <c r="G443" s="299">
        <f>E443*F443</f>
        <v>0</v>
      </c>
      <c r="H443" s="300">
        <v>0</v>
      </c>
      <c r="I443" s="301">
        <f>E443*H443</f>
        <v>0</v>
      </c>
      <c r="J443" s="300">
        <v>0</v>
      </c>
      <c r="K443" s="301">
        <f>E443*J443</f>
        <v>0</v>
      </c>
      <c r="O443" s="293">
        <v>2</v>
      </c>
      <c r="AA443" s="262">
        <v>1</v>
      </c>
      <c r="AB443" s="262">
        <v>7</v>
      </c>
      <c r="AC443" s="262">
        <v>7</v>
      </c>
      <c r="AZ443" s="262">
        <v>2</v>
      </c>
      <c r="BA443" s="262">
        <f>IF(AZ443=1,G443,0)</f>
        <v>0</v>
      </c>
      <c r="BB443" s="262">
        <f>IF(AZ443=2,G443,0)</f>
        <v>0</v>
      </c>
      <c r="BC443" s="262">
        <f>IF(AZ443=3,G443,0)</f>
        <v>0</v>
      </c>
      <c r="BD443" s="262">
        <f>IF(AZ443=4,G443,0)</f>
        <v>0</v>
      </c>
      <c r="BE443" s="262">
        <f>IF(AZ443=5,G443,0)</f>
        <v>0</v>
      </c>
      <c r="CA443" s="293">
        <v>1</v>
      </c>
      <c r="CB443" s="293">
        <v>7</v>
      </c>
    </row>
    <row r="444" spans="1:80">
      <c r="A444" s="302"/>
      <c r="B444" s="305"/>
      <c r="C444" s="306" t="s">
        <v>740</v>
      </c>
      <c r="D444" s="307"/>
      <c r="E444" s="308">
        <v>182.08</v>
      </c>
      <c r="F444" s="309"/>
      <c r="G444" s="310"/>
      <c r="H444" s="311"/>
      <c r="I444" s="303"/>
      <c r="J444" s="312"/>
      <c r="K444" s="303"/>
      <c r="M444" s="304" t="s">
        <v>740</v>
      </c>
      <c r="O444" s="293"/>
    </row>
    <row r="445" spans="1:80">
      <c r="A445" s="294">
        <v>210</v>
      </c>
      <c r="B445" s="295" t="s">
        <v>741</v>
      </c>
      <c r="C445" s="296" t="s">
        <v>742</v>
      </c>
      <c r="D445" s="297" t="s">
        <v>194</v>
      </c>
      <c r="E445" s="298">
        <v>68</v>
      </c>
      <c r="F445" s="298">
        <v>0</v>
      </c>
      <c r="G445" s="299">
        <f>E445*F445</f>
        <v>0</v>
      </c>
      <c r="H445" s="300">
        <v>0</v>
      </c>
      <c r="I445" s="301">
        <f>E445*H445</f>
        <v>0</v>
      </c>
      <c r="J445" s="300">
        <v>0</v>
      </c>
      <c r="K445" s="301">
        <f>E445*J445</f>
        <v>0</v>
      </c>
      <c r="O445" s="293">
        <v>2</v>
      </c>
      <c r="AA445" s="262">
        <v>1</v>
      </c>
      <c r="AB445" s="262">
        <v>7</v>
      </c>
      <c r="AC445" s="262">
        <v>7</v>
      </c>
      <c r="AZ445" s="262">
        <v>2</v>
      </c>
      <c r="BA445" s="262">
        <f>IF(AZ445=1,G445,0)</f>
        <v>0</v>
      </c>
      <c r="BB445" s="262">
        <f>IF(AZ445=2,G445,0)</f>
        <v>0</v>
      </c>
      <c r="BC445" s="262">
        <f>IF(AZ445=3,G445,0)</f>
        <v>0</v>
      </c>
      <c r="BD445" s="262">
        <f>IF(AZ445=4,G445,0)</f>
        <v>0</v>
      </c>
      <c r="BE445" s="262">
        <f>IF(AZ445=5,G445,0)</f>
        <v>0</v>
      </c>
      <c r="CA445" s="293">
        <v>1</v>
      </c>
      <c r="CB445" s="293">
        <v>7</v>
      </c>
    </row>
    <row r="446" spans="1:80" ht="22.5">
      <c r="A446" s="294">
        <v>211</v>
      </c>
      <c r="B446" s="295" t="s">
        <v>743</v>
      </c>
      <c r="C446" s="296" t="s">
        <v>744</v>
      </c>
      <c r="D446" s="297" t="s">
        <v>148</v>
      </c>
      <c r="E446" s="298">
        <v>29.9</v>
      </c>
      <c r="F446" s="298">
        <v>0</v>
      </c>
      <c r="G446" s="299">
        <f>E446*F446</f>
        <v>0</v>
      </c>
      <c r="H446" s="300">
        <v>4.7299999999999998E-3</v>
      </c>
      <c r="I446" s="301">
        <f>E446*H446</f>
        <v>0.141427</v>
      </c>
      <c r="J446" s="300">
        <v>0</v>
      </c>
      <c r="K446" s="301">
        <f>E446*J446</f>
        <v>0</v>
      </c>
      <c r="O446" s="293">
        <v>2</v>
      </c>
      <c r="AA446" s="262">
        <v>1</v>
      </c>
      <c r="AB446" s="262">
        <v>7</v>
      </c>
      <c r="AC446" s="262">
        <v>7</v>
      </c>
      <c r="AZ446" s="262">
        <v>2</v>
      </c>
      <c r="BA446" s="262">
        <f>IF(AZ446=1,G446,0)</f>
        <v>0</v>
      </c>
      <c r="BB446" s="262">
        <f>IF(AZ446=2,G446,0)</f>
        <v>0</v>
      </c>
      <c r="BC446" s="262">
        <f>IF(AZ446=3,G446,0)</f>
        <v>0</v>
      </c>
      <c r="BD446" s="262">
        <f>IF(AZ446=4,G446,0)</f>
        <v>0</v>
      </c>
      <c r="BE446" s="262">
        <f>IF(AZ446=5,G446,0)</f>
        <v>0</v>
      </c>
      <c r="CA446" s="293">
        <v>1</v>
      </c>
      <c r="CB446" s="293">
        <v>7</v>
      </c>
    </row>
    <row r="447" spans="1:80">
      <c r="A447" s="302"/>
      <c r="B447" s="305"/>
      <c r="C447" s="306" t="s">
        <v>745</v>
      </c>
      <c r="D447" s="307"/>
      <c r="E447" s="308">
        <v>29.9</v>
      </c>
      <c r="F447" s="309"/>
      <c r="G447" s="310"/>
      <c r="H447" s="311"/>
      <c r="I447" s="303"/>
      <c r="J447" s="312"/>
      <c r="K447" s="303"/>
      <c r="M447" s="304" t="s">
        <v>745</v>
      </c>
      <c r="O447" s="293"/>
    </row>
    <row r="448" spans="1:80" ht="22.5">
      <c r="A448" s="294">
        <v>212</v>
      </c>
      <c r="B448" s="295" t="s">
        <v>746</v>
      </c>
      <c r="C448" s="296" t="s">
        <v>747</v>
      </c>
      <c r="D448" s="297" t="s">
        <v>148</v>
      </c>
      <c r="E448" s="298">
        <v>84.8</v>
      </c>
      <c r="F448" s="298">
        <v>0</v>
      </c>
      <c r="G448" s="299">
        <f>E448*F448</f>
        <v>0</v>
      </c>
      <c r="H448" s="300">
        <v>4.7299999999999998E-3</v>
      </c>
      <c r="I448" s="301">
        <f>E448*H448</f>
        <v>0.40110399999999996</v>
      </c>
      <c r="J448" s="300">
        <v>0</v>
      </c>
      <c r="K448" s="301">
        <f>E448*J448</f>
        <v>0</v>
      </c>
      <c r="O448" s="293">
        <v>2</v>
      </c>
      <c r="AA448" s="262">
        <v>1</v>
      </c>
      <c r="AB448" s="262">
        <v>7</v>
      </c>
      <c r="AC448" s="262">
        <v>7</v>
      </c>
      <c r="AZ448" s="262">
        <v>2</v>
      </c>
      <c r="BA448" s="262">
        <f>IF(AZ448=1,G448,0)</f>
        <v>0</v>
      </c>
      <c r="BB448" s="262">
        <f>IF(AZ448=2,G448,0)</f>
        <v>0</v>
      </c>
      <c r="BC448" s="262">
        <f>IF(AZ448=3,G448,0)</f>
        <v>0</v>
      </c>
      <c r="BD448" s="262">
        <f>IF(AZ448=4,G448,0)</f>
        <v>0</v>
      </c>
      <c r="BE448" s="262">
        <f>IF(AZ448=5,G448,0)</f>
        <v>0</v>
      </c>
      <c r="CA448" s="293">
        <v>1</v>
      </c>
      <c r="CB448" s="293">
        <v>7</v>
      </c>
    </row>
    <row r="449" spans="1:80">
      <c r="A449" s="302"/>
      <c r="B449" s="305"/>
      <c r="C449" s="306" t="s">
        <v>748</v>
      </c>
      <c r="D449" s="307"/>
      <c r="E449" s="308">
        <v>84.8</v>
      </c>
      <c r="F449" s="309"/>
      <c r="G449" s="310"/>
      <c r="H449" s="311"/>
      <c r="I449" s="303"/>
      <c r="J449" s="312"/>
      <c r="K449" s="303"/>
      <c r="M449" s="304" t="s">
        <v>748</v>
      </c>
      <c r="O449" s="293"/>
    </row>
    <row r="450" spans="1:80">
      <c r="A450" s="294">
        <v>213</v>
      </c>
      <c r="B450" s="295" t="s">
        <v>749</v>
      </c>
      <c r="C450" s="296" t="s">
        <v>750</v>
      </c>
      <c r="D450" s="297" t="s">
        <v>151</v>
      </c>
      <c r="E450" s="298">
        <v>5.8318833200000002</v>
      </c>
      <c r="F450" s="298">
        <v>0</v>
      </c>
      <c r="G450" s="299">
        <f>E450*F450</f>
        <v>0</v>
      </c>
      <c r="H450" s="300">
        <v>0</v>
      </c>
      <c r="I450" s="301">
        <f>E450*H450</f>
        <v>0</v>
      </c>
      <c r="J450" s="300"/>
      <c r="K450" s="301">
        <f>E450*J450</f>
        <v>0</v>
      </c>
      <c r="O450" s="293">
        <v>2</v>
      </c>
      <c r="AA450" s="262">
        <v>7</v>
      </c>
      <c r="AB450" s="262">
        <v>1001</v>
      </c>
      <c r="AC450" s="262">
        <v>5</v>
      </c>
      <c r="AZ450" s="262">
        <v>2</v>
      </c>
      <c r="BA450" s="262">
        <f>IF(AZ450=1,G450,0)</f>
        <v>0</v>
      </c>
      <c r="BB450" s="262">
        <f>IF(AZ450=2,G450,0)</f>
        <v>0</v>
      </c>
      <c r="BC450" s="262">
        <f>IF(AZ450=3,G450,0)</f>
        <v>0</v>
      </c>
      <c r="BD450" s="262">
        <f>IF(AZ450=4,G450,0)</f>
        <v>0</v>
      </c>
      <c r="BE450" s="262">
        <f>IF(AZ450=5,G450,0)</f>
        <v>0</v>
      </c>
      <c r="CA450" s="293">
        <v>7</v>
      </c>
      <c r="CB450" s="293">
        <v>1001</v>
      </c>
    </row>
    <row r="451" spans="1:80">
      <c r="A451" s="313"/>
      <c r="B451" s="314" t="s">
        <v>101</v>
      </c>
      <c r="C451" s="315" t="s">
        <v>720</v>
      </c>
      <c r="D451" s="316"/>
      <c r="E451" s="317"/>
      <c r="F451" s="318"/>
      <c r="G451" s="319">
        <f>SUM(G430:G450)</f>
        <v>0</v>
      </c>
      <c r="H451" s="320"/>
      <c r="I451" s="321">
        <f>SUM(I430:I450)</f>
        <v>5.8318833200000002</v>
      </c>
      <c r="J451" s="320"/>
      <c r="K451" s="321">
        <f>SUM(K430:K450)</f>
        <v>0</v>
      </c>
      <c r="O451" s="293">
        <v>4</v>
      </c>
      <c r="BA451" s="322">
        <f>SUM(BA430:BA450)</f>
        <v>0</v>
      </c>
      <c r="BB451" s="322">
        <f>SUM(BB430:BB450)</f>
        <v>0</v>
      </c>
      <c r="BC451" s="322">
        <f>SUM(BC430:BC450)</f>
        <v>0</v>
      </c>
      <c r="BD451" s="322">
        <f>SUM(BD430:BD450)</f>
        <v>0</v>
      </c>
      <c r="BE451" s="322">
        <f>SUM(BE430:BE450)</f>
        <v>0</v>
      </c>
    </row>
    <row r="452" spans="1:80">
      <c r="A452" s="283" t="s">
        <v>97</v>
      </c>
      <c r="B452" s="284" t="s">
        <v>751</v>
      </c>
      <c r="C452" s="285" t="s">
        <v>752</v>
      </c>
      <c r="D452" s="286"/>
      <c r="E452" s="287"/>
      <c r="F452" s="287"/>
      <c r="G452" s="288"/>
      <c r="H452" s="289"/>
      <c r="I452" s="290"/>
      <c r="J452" s="291"/>
      <c r="K452" s="292"/>
      <c r="O452" s="293">
        <v>1</v>
      </c>
    </row>
    <row r="453" spans="1:80" ht="22.5">
      <c r="A453" s="294">
        <v>214</v>
      </c>
      <c r="B453" s="295" t="s">
        <v>754</v>
      </c>
      <c r="C453" s="296" t="s">
        <v>755</v>
      </c>
      <c r="D453" s="297" t="s">
        <v>222</v>
      </c>
      <c r="E453" s="298">
        <v>15.6</v>
      </c>
      <c r="F453" s="298">
        <v>0</v>
      </c>
      <c r="G453" s="299">
        <f>E453*F453</f>
        <v>0</v>
      </c>
      <c r="H453" s="300">
        <v>3.5100000000000001E-3</v>
      </c>
      <c r="I453" s="301">
        <f>E453*H453</f>
        <v>5.4755999999999999E-2</v>
      </c>
      <c r="J453" s="300">
        <v>0</v>
      </c>
      <c r="K453" s="301">
        <f>E453*J453</f>
        <v>0</v>
      </c>
      <c r="O453" s="293">
        <v>2</v>
      </c>
      <c r="AA453" s="262">
        <v>1</v>
      </c>
      <c r="AB453" s="262">
        <v>7</v>
      </c>
      <c r="AC453" s="262">
        <v>7</v>
      </c>
      <c r="AZ453" s="262">
        <v>2</v>
      </c>
      <c r="BA453" s="262">
        <f>IF(AZ453=1,G453,0)</f>
        <v>0</v>
      </c>
      <c r="BB453" s="262">
        <f>IF(AZ453=2,G453,0)</f>
        <v>0</v>
      </c>
      <c r="BC453" s="262">
        <f>IF(AZ453=3,G453,0)</f>
        <v>0</v>
      </c>
      <c r="BD453" s="262">
        <f>IF(AZ453=4,G453,0)</f>
        <v>0</v>
      </c>
      <c r="BE453" s="262">
        <f>IF(AZ453=5,G453,0)</f>
        <v>0</v>
      </c>
      <c r="CA453" s="293">
        <v>1</v>
      </c>
      <c r="CB453" s="293">
        <v>7</v>
      </c>
    </row>
    <row r="454" spans="1:80">
      <c r="A454" s="294">
        <v>215</v>
      </c>
      <c r="B454" s="295" t="s">
        <v>756</v>
      </c>
      <c r="C454" s="296" t="s">
        <v>757</v>
      </c>
      <c r="D454" s="297" t="s">
        <v>194</v>
      </c>
      <c r="E454" s="298">
        <v>16</v>
      </c>
      <c r="F454" s="298">
        <v>0</v>
      </c>
      <c r="G454" s="299">
        <f>E454*F454</f>
        <v>0</v>
      </c>
      <c r="H454" s="300">
        <v>5.0000000000000002E-5</v>
      </c>
      <c r="I454" s="301">
        <f>E454*H454</f>
        <v>8.0000000000000004E-4</v>
      </c>
      <c r="J454" s="300">
        <v>0</v>
      </c>
      <c r="K454" s="301">
        <f>E454*J454</f>
        <v>0</v>
      </c>
      <c r="O454" s="293">
        <v>2</v>
      </c>
      <c r="AA454" s="262">
        <v>1</v>
      </c>
      <c r="AB454" s="262">
        <v>7</v>
      </c>
      <c r="AC454" s="262">
        <v>7</v>
      </c>
      <c r="AZ454" s="262">
        <v>2</v>
      </c>
      <c r="BA454" s="262">
        <f>IF(AZ454=1,G454,0)</f>
        <v>0</v>
      </c>
      <c r="BB454" s="262">
        <f>IF(AZ454=2,G454,0)</f>
        <v>0</v>
      </c>
      <c r="BC454" s="262">
        <f>IF(AZ454=3,G454,0)</f>
        <v>0</v>
      </c>
      <c r="BD454" s="262">
        <f>IF(AZ454=4,G454,0)</f>
        <v>0</v>
      </c>
      <c r="BE454" s="262">
        <f>IF(AZ454=5,G454,0)</f>
        <v>0</v>
      </c>
      <c r="CA454" s="293">
        <v>1</v>
      </c>
      <c r="CB454" s="293">
        <v>7</v>
      </c>
    </row>
    <row r="455" spans="1:80">
      <c r="A455" s="294">
        <v>216</v>
      </c>
      <c r="B455" s="295" t="s">
        <v>758</v>
      </c>
      <c r="C455" s="296" t="s">
        <v>759</v>
      </c>
      <c r="D455" s="297" t="s">
        <v>194</v>
      </c>
      <c r="E455" s="298">
        <v>2</v>
      </c>
      <c r="F455" s="298">
        <v>0</v>
      </c>
      <c r="G455" s="299">
        <f>E455*F455</f>
        <v>0</v>
      </c>
      <c r="H455" s="300">
        <v>3.3E-4</v>
      </c>
      <c r="I455" s="301">
        <f>E455*H455</f>
        <v>6.6E-4</v>
      </c>
      <c r="J455" s="300">
        <v>0</v>
      </c>
      <c r="K455" s="301">
        <f>E455*J455</f>
        <v>0</v>
      </c>
      <c r="O455" s="293">
        <v>2</v>
      </c>
      <c r="AA455" s="262">
        <v>1</v>
      </c>
      <c r="AB455" s="262">
        <v>7</v>
      </c>
      <c r="AC455" s="262">
        <v>7</v>
      </c>
      <c r="AZ455" s="262">
        <v>2</v>
      </c>
      <c r="BA455" s="262">
        <f>IF(AZ455=1,G455,0)</f>
        <v>0</v>
      </c>
      <c r="BB455" s="262">
        <f>IF(AZ455=2,G455,0)</f>
        <v>0</v>
      </c>
      <c r="BC455" s="262">
        <f>IF(AZ455=3,G455,0)</f>
        <v>0</v>
      </c>
      <c r="BD455" s="262">
        <f>IF(AZ455=4,G455,0)</f>
        <v>0</v>
      </c>
      <c r="BE455" s="262">
        <f>IF(AZ455=5,G455,0)</f>
        <v>0</v>
      </c>
      <c r="CA455" s="293">
        <v>1</v>
      </c>
      <c r="CB455" s="293">
        <v>7</v>
      </c>
    </row>
    <row r="456" spans="1:80">
      <c r="A456" s="294">
        <v>217</v>
      </c>
      <c r="B456" s="295" t="s">
        <v>760</v>
      </c>
      <c r="C456" s="296" t="s">
        <v>761</v>
      </c>
      <c r="D456" s="297" t="s">
        <v>194</v>
      </c>
      <c r="E456" s="298">
        <v>2</v>
      </c>
      <c r="F456" s="298">
        <v>0</v>
      </c>
      <c r="G456" s="299">
        <f>E456*F456</f>
        <v>0</v>
      </c>
      <c r="H456" s="300">
        <v>7.2000000000000005E-4</v>
      </c>
      <c r="I456" s="301">
        <f>E456*H456</f>
        <v>1.4400000000000001E-3</v>
      </c>
      <c r="J456" s="300">
        <v>0</v>
      </c>
      <c r="K456" s="301">
        <f>E456*J456</f>
        <v>0</v>
      </c>
      <c r="O456" s="293">
        <v>2</v>
      </c>
      <c r="AA456" s="262">
        <v>1</v>
      </c>
      <c r="AB456" s="262">
        <v>7</v>
      </c>
      <c r="AC456" s="262">
        <v>7</v>
      </c>
      <c r="AZ456" s="262">
        <v>2</v>
      </c>
      <c r="BA456" s="262">
        <f>IF(AZ456=1,G456,0)</f>
        <v>0</v>
      </c>
      <c r="BB456" s="262">
        <f>IF(AZ456=2,G456,0)</f>
        <v>0</v>
      </c>
      <c r="BC456" s="262">
        <f>IF(AZ456=3,G456,0)</f>
        <v>0</v>
      </c>
      <c r="BD456" s="262">
        <f>IF(AZ456=4,G456,0)</f>
        <v>0</v>
      </c>
      <c r="BE456" s="262">
        <f>IF(AZ456=5,G456,0)</f>
        <v>0</v>
      </c>
      <c r="CA456" s="293">
        <v>1</v>
      </c>
      <c r="CB456" s="293">
        <v>7</v>
      </c>
    </row>
    <row r="457" spans="1:80">
      <c r="A457" s="294">
        <v>218</v>
      </c>
      <c r="B457" s="295" t="s">
        <v>762</v>
      </c>
      <c r="C457" s="296" t="s">
        <v>763</v>
      </c>
      <c r="D457" s="297" t="s">
        <v>222</v>
      </c>
      <c r="E457" s="298">
        <v>31.9</v>
      </c>
      <c r="F457" s="298">
        <v>0</v>
      </c>
      <c r="G457" s="299">
        <f>E457*F457</f>
        <v>0</v>
      </c>
      <c r="H457" s="300">
        <v>9.6000000000000002E-4</v>
      </c>
      <c r="I457" s="301">
        <f>E457*H457</f>
        <v>3.0623999999999998E-2</v>
      </c>
      <c r="J457" s="300">
        <v>0</v>
      </c>
      <c r="K457" s="301">
        <f>E457*J457</f>
        <v>0</v>
      </c>
      <c r="O457" s="293">
        <v>2</v>
      </c>
      <c r="AA457" s="262">
        <v>1</v>
      </c>
      <c r="AB457" s="262">
        <v>7</v>
      </c>
      <c r="AC457" s="262">
        <v>7</v>
      </c>
      <c r="AZ457" s="262">
        <v>2</v>
      </c>
      <c r="BA457" s="262">
        <f>IF(AZ457=1,G457,0)</f>
        <v>0</v>
      </c>
      <c r="BB457" s="262">
        <f>IF(AZ457=2,G457,0)</f>
        <v>0</v>
      </c>
      <c r="BC457" s="262">
        <f>IF(AZ457=3,G457,0)</f>
        <v>0</v>
      </c>
      <c r="BD457" s="262">
        <f>IF(AZ457=4,G457,0)</f>
        <v>0</v>
      </c>
      <c r="BE457" s="262">
        <f>IF(AZ457=5,G457,0)</f>
        <v>0</v>
      </c>
      <c r="CA457" s="293">
        <v>1</v>
      </c>
      <c r="CB457" s="293">
        <v>7</v>
      </c>
    </row>
    <row r="458" spans="1:80">
      <c r="A458" s="302"/>
      <c r="B458" s="305"/>
      <c r="C458" s="306" t="s">
        <v>514</v>
      </c>
      <c r="D458" s="307"/>
      <c r="E458" s="308">
        <v>31.9</v>
      </c>
      <c r="F458" s="309"/>
      <c r="G458" s="310"/>
      <c r="H458" s="311"/>
      <c r="I458" s="303"/>
      <c r="J458" s="312"/>
      <c r="K458" s="303"/>
      <c r="M458" s="304" t="s">
        <v>514</v>
      </c>
      <c r="O458" s="293"/>
    </row>
    <row r="459" spans="1:80">
      <c r="A459" s="294">
        <v>219</v>
      </c>
      <c r="B459" s="295" t="s">
        <v>764</v>
      </c>
      <c r="C459" s="296" t="s">
        <v>765</v>
      </c>
      <c r="D459" s="297" t="s">
        <v>194</v>
      </c>
      <c r="E459" s="298">
        <v>46</v>
      </c>
      <c r="F459" s="298">
        <v>0</v>
      </c>
      <c r="G459" s="299">
        <f>E459*F459</f>
        <v>0</v>
      </c>
      <c r="H459" s="300">
        <v>4.0000000000000003E-5</v>
      </c>
      <c r="I459" s="301">
        <f>E459*H459</f>
        <v>1.8400000000000001E-3</v>
      </c>
      <c r="J459" s="300">
        <v>0</v>
      </c>
      <c r="K459" s="301">
        <f>E459*J459</f>
        <v>0</v>
      </c>
      <c r="O459" s="293">
        <v>2</v>
      </c>
      <c r="AA459" s="262">
        <v>1</v>
      </c>
      <c r="AB459" s="262">
        <v>7</v>
      </c>
      <c r="AC459" s="262">
        <v>7</v>
      </c>
      <c r="AZ459" s="262">
        <v>2</v>
      </c>
      <c r="BA459" s="262">
        <f>IF(AZ459=1,G459,0)</f>
        <v>0</v>
      </c>
      <c r="BB459" s="262">
        <f>IF(AZ459=2,G459,0)</f>
        <v>0</v>
      </c>
      <c r="BC459" s="262">
        <f>IF(AZ459=3,G459,0)</f>
        <v>0</v>
      </c>
      <c r="BD459" s="262">
        <f>IF(AZ459=4,G459,0)</f>
        <v>0</v>
      </c>
      <c r="BE459" s="262">
        <f>IF(AZ459=5,G459,0)</f>
        <v>0</v>
      </c>
      <c r="CA459" s="293">
        <v>1</v>
      </c>
      <c r="CB459" s="293">
        <v>7</v>
      </c>
    </row>
    <row r="460" spans="1:80">
      <c r="A460" s="302"/>
      <c r="B460" s="305"/>
      <c r="C460" s="306" t="s">
        <v>766</v>
      </c>
      <c r="D460" s="307"/>
      <c r="E460" s="308">
        <v>46</v>
      </c>
      <c r="F460" s="309"/>
      <c r="G460" s="310"/>
      <c r="H460" s="311"/>
      <c r="I460" s="303"/>
      <c r="J460" s="312"/>
      <c r="K460" s="303"/>
      <c r="M460" s="304" t="s">
        <v>766</v>
      </c>
      <c r="O460" s="293"/>
    </row>
    <row r="461" spans="1:80">
      <c r="A461" s="294">
        <v>220</v>
      </c>
      <c r="B461" s="295" t="s">
        <v>767</v>
      </c>
      <c r="C461" s="296" t="s">
        <v>768</v>
      </c>
      <c r="D461" s="297" t="s">
        <v>194</v>
      </c>
      <c r="E461" s="298">
        <v>4</v>
      </c>
      <c r="F461" s="298">
        <v>0</v>
      </c>
      <c r="G461" s="299">
        <f>E461*F461</f>
        <v>0</v>
      </c>
      <c r="H461" s="300">
        <v>1E-4</v>
      </c>
      <c r="I461" s="301">
        <f>E461*H461</f>
        <v>4.0000000000000002E-4</v>
      </c>
      <c r="J461" s="300">
        <v>0</v>
      </c>
      <c r="K461" s="301">
        <f>E461*J461</f>
        <v>0</v>
      </c>
      <c r="O461" s="293">
        <v>2</v>
      </c>
      <c r="AA461" s="262">
        <v>1</v>
      </c>
      <c r="AB461" s="262">
        <v>7</v>
      </c>
      <c r="AC461" s="262">
        <v>7</v>
      </c>
      <c r="AZ461" s="262">
        <v>2</v>
      </c>
      <c r="BA461" s="262">
        <f>IF(AZ461=1,G461,0)</f>
        <v>0</v>
      </c>
      <c r="BB461" s="262">
        <f>IF(AZ461=2,G461,0)</f>
        <v>0</v>
      </c>
      <c r="BC461" s="262">
        <f>IF(AZ461=3,G461,0)</f>
        <v>0</v>
      </c>
      <c r="BD461" s="262">
        <f>IF(AZ461=4,G461,0)</f>
        <v>0</v>
      </c>
      <c r="BE461" s="262">
        <f>IF(AZ461=5,G461,0)</f>
        <v>0</v>
      </c>
      <c r="CA461" s="293">
        <v>1</v>
      </c>
      <c r="CB461" s="293">
        <v>7</v>
      </c>
    </row>
    <row r="462" spans="1:80" ht="22.5">
      <c r="A462" s="294">
        <v>221</v>
      </c>
      <c r="B462" s="295" t="s">
        <v>769</v>
      </c>
      <c r="C462" s="296" t="s">
        <v>770</v>
      </c>
      <c r="D462" s="297" t="s">
        <v>222</v>
      </c>
      <c r="E462" s="298">
        <v>14</v>
      </c>
      <c r="F462" s="298">
        <v>0</v>
      </c>
      <c r="G462" s="299">
        <f>E462*F462</f>
        <v>0</v>
      </c>
      <c r="H462" s="300">
        <v>2.0300000000000001E-3</v>
      </c>
      <c r="I462" s="301">
        <f>E462*H462</f>
        <v>2.8420000000000001E-2</v>
      </c>
      <c r="J462" s="300">
        <v>0</v>
      </c>
      <c r="K462" s="301">
        <f>E462*J462</f>
        <v>0</v>
      </c>
      <c r="O462" s="293">
        <v>2</v>
      </c>
      <c r="AA462" s="262">
        <v>1</v>
      </c>
      <c r="AB462" s="262">
        <v>7</v>
      </c>
      <c r="AC462" s="262">
        <v>7</v>
      </c>
      <c r="AZ462" s="262">
        <v>2</v>
      </c>
      <c r="BA462" s="262">
        <f>IF(AZ462=1,G462,0)</f>
        <v>0</v>
      </c>
      <c r="BB462" s="262">
        <f>IF(AZ462=2,G462,0)</f>
        <v>0</v>
      </c>
      <c r="BC462" s="262">
        <f>IF(AZ462=3,G462,0)</f>
        <v>0</v>
      </c>
      <c r="BD462" s="262">
        <f>IF(AZ462=4,G462,0)</f>
        <v>0</v>
      </c>
      <c r="BE462" s="262">
        <f>IF(AZ462=5,G462,0)</f>
        <v>0</v>
      </c>
      <c r="CA462" s="293">
        <v>1</v>
      </c>
      <c r="CB462" s="293">
        <v>7</v>
      </c>
    </row>
    <row r="463" spans="1:80">
      <c r="A463" s="294">
        <v>222</v>
      </c>
      <c r="B463" s="295" t="s">
        <v>771</v>
      </c>
      <c r="C463" s="296" t="s">
        <v>772</v>
      </c>
      <c r="D463" s="297" t="s">
        <v>194</v>
      </c>
      <c r="E463" s="298">
        <v>2</v>
      </c>
      <c r="F463" s="298">
        <v>0</v>
      </c>
      <c r="G463" s="299">
        <f>E463*F463</f>
        <v>0</v>
      </c>
      <c r="H463" s="300">
        <v>2.5000000000000001E-4</v>
      </c>
      <c r="I463" s="301">
        <f>E463*H463</f>
        <v>5.0000000000000001E-4</v>
      </c>
      <c r="J463" s="300">
        <v>0</v>
      </c>
      <c r="K463" s="301">
        <f>E463*J463</f>
        <v>0</v>
      </c>
      <c r="O463" s="293">
        <v>2</v>
      </c>
      <c r="AA463" s="262">
        <v>1</v>
      </c>
      <c r="AB463" s="262">
        <v>7</v>
      </c>
      <c r="AC463" s="262">
        <v>7</v>
      </c>
      <c r="AZ463" s="262">
        <v>2</v>
      </c>
      <c r="BA463" s="262">
        <f>IF(AZ463=1,G463,0)</f>
        <v>0</v>
      </c>
      <c r="BB463" s="262">
        <f>IF(AZ463=2,G463,0)</f>
        <v>0</v>
      </c>
      <c r="BC463" s="262">
        <f>IF(AZ463=3,G463,0)</f>
        <v>0</v>
      </c>
      <c r="BD463" s="262">
        <f>IF(AZ463=4,G463,0)</f>
        <v>0</v>
      </c>
      <c r="BE463" s="262">
        <f>IF(AZ463=5,G463,0)</f>
        <v>0</v>
      </c>
      <c r="CA463" s="293">
        <v>1</v>
      </c>
      <c r="CB463" s="293">
        <v>7</v>
      </c>
    </row>
    <row r="464" spans="1:80" ht="22.5">
      <c r="A464" s="294">
        <v>223</v>
      </c>
      <c r="B464" s="295" t="s">
        <v>773</v>
      </c>
      <c r="C464" s="296" t="s">
        <v>774</v>
      </c>
      <c r="D464" s="297" t="s">
        <v>194</v>
      </c>
      <c r="E464" s="298">
        <v>2</v>
      </c>
      <c r="F464" s="298">
        <v>0</v>
      </c>
      <c r="G464" s="299">
        <f>E464*F464</f>
        <v>0</v>
      </c>
      <c r="H464" s="300">
        <v>8.0000000000000002E-3</v>
      </c>
      <c r="I464" s="301">
        <f>E464*H464</f>
        <v>1.6E-2</v>
      </c>
      <c r="J464" s="300"/>
      <c r="K464" s="301">
        <f>E464*J464</f>
        <v>0</v>
      </c>
      <c r="O464" s="293">
        <v>2</v>
      </c>
      <c r="AA464" s="262">
        <v>3</v>
      </c>
      <c r="AB464" s="262">
        <v>7</v>
      </c>
      <c r="AC464" s="262" t="s">
        <v>773</v>
      </c>
      <c r="AZ464" s="262">
        <v>2</v>
      </c>
      <c r="BA464" s="262">
        <f>IF(AZ464=1,G464,0)</f>
        <v>0</v>
      </c>
      <c r="BB464" s="262">
        <f>IF(AZ464=2,G464,0)</f>
        <v>0</v>
      </c>
      <c r="BC464" s="262">
        <f>IF(AZ464=3,G464,0)</f>
        <v>0</v>
      </c>
      <c r="BD464" s="262">
        <f>IF(AZ464=4,G464,0)</f>
        <v>0</v>
      </c>
      <c r="BE464" s="262">
        <f>IF(AZ464=5,G464,0)</f>
        <v>0</v>
      </c>
      <c r="CA464" s="293">
        <v>3</v>
      </c>
      <c r="CB464" s="293">
        <v>7</v>
      </c>
    </row>
    <row r="465" spans="1:80">
      <c r="A465" s="294">
        <v>224</v>
      </c>
      <c r="B465" s="295" t="s">
        <v>775</v>
      </c>
      <c r="C465" s="296" t="s">
        <v>776</v>
      </c>
      <c r="D465" s="297" t="s">
        <v>194</v>
      </c>
      <c r="E465" s="298">
        <v>2</v>
      </c>
      <c r="F465" s="298">
        <v>0</v>
      </c>
      <c r="G465" s="299">
        <f>E465*F465</f>
        <v>0</v>
      </c>
      <c r="H465" s="300">
        <v>8.0000000000000004E-4</v>
      </c>
      <c r="I465" s="301">
        <f>E465*H465</f>
        <v>1.6000000000000001E-3</v>
      </c>
      <c r="J465" s="300"/>
      <c r="K465" s="301">
        <f>E465*J465</f>
        <v>0</v>
      </c>
      <c r="O465" s="293">
        <v>2</v>
      </c>
      <c r="AA465" s="262">
        <v>3</v>
      </c>
      <c r="AB465" s="262">
        <v>0</v>
      </c>
      <c r="AC465" s="262" t="s">
        <v>775</v>
      </c>
      <c r="AZ465" s="262">
        <v>2</v>
      </c>
      <c r="BA465" s="262">
        <f>IF(AZ465=1,G465,0)</f>
        <v>0</v>
      </c>
      <c r="BB465" s="262">
        <f>IF(AZ465=2,G465,0)</f>
        <v>0</v>
      </c>
      <c r="BC465" s="262">
        <f>IF(AZ465=3,G465,0)</f>
        <v>0</v>
      </c>
      <c r="BD465" s="262">
        <f>IF(AZ465=4,G465,0)</f>
        <v>0</v>
      </c>
      <c r="BE465" s="262">
        <f>IF(AZ465=5,G465,0)</f>
        <v>0</v>
      </c>
      <c r="CA465" s="293">
        <v>3</v>
      </c>
      <c r="CB465" s="293">
        <v>0</v>
      </c>
    </row>
    <row r="466" spans="1:80">
      <c r="A466" s="294">
        <v>225</v>
      </c>
      <c r="B466" s="295" t="s">
        <v>777</v>
      </c>
      <c r="C466" s="296" t="s">
        <v>778</v>
      </c>
      <c r="D466" s="297" t="s">
        <v>222</v>
      </c>
      <c r="E466" s="298">
        <v>31.9</v>
      </c>
      <c r="F466" s="298">
        <v>0</v>
      </c>
      <c r="G466" s="299">
        <f>E466*F466</f>
        <v>0</v>
      </c>
      <c r="H466" s="300">
        <v>0</v>
      </c>
      <c r="I466" s="301">
        <f>E466*H466</f>
        <v>0</v>
      </c>
      <c r="J466" s="300"/>
      <c r="K466" s="301">
        <f>E466*J466</f>
        <v>0</v>
      </c>
      <c r="O466" s="293">
        <v>2</v>
      </c>
      <c r="AA466" s="262">
        <v>3</v>
      </c>
      <c r="AB466" s="262">
        <v>7</v>
      </c>
      <c r="AC466" s="262">
        <v>55342090</v>
      </c>
      <c r="AZ466" s="262">
        <v>2</v>
      </c>
      <c r="BA466" s="262">
        <f>IF(AZ466=1,G466,0)</f>
        <v>0</v>
      </c>
      <c r="BB466" s="262">
        <f>IF(AZ466=2,G466,0)</f>
        <v>0</v>
      </c>
      <c r="BC466" s="262">
        <f>IF(AZ466=3,G466,0)</f>
        <v>0</v>
      </c>
      <c r="BD466" s="262">
        <f>IF(AZ466=4,G466,0)</f>
        <v>0</v>
      </c>
      <c r="BE466" s="262">
        <f>IF(AZ466=5,G466,0)</f>
        <v>0</v>
      </c>
      <c r="CA466" s="293">
        <v>3</v>
      </c>
      <c r="CB466" s="293">
        <v>7</v>
      </c>
    </row>
    <row r="467" spans="1:80">
      <c r="A467" s="302"/>
      <c r="B467" s="305"/>
      <c r="C467" s="306" t="s">
        <v>514</v>
      </c>
      <c r="D467" s="307"/>
      <c r="E467" s="308">
        <v>31.9</v>
      </c>
      <c r="F467" s="309"/>
      <c r="G467" s="310"/>
      <c r="H467" s="311"/>
      <c r="I467" s="303"/>
      <c r="J467" s="312"/>
      <c r="K467" s="303"/>
      <c r="M467" s="304" t="s">
        <v>514</v>
      </c>
      <c r="O467" s="293"/>
    </row>
    <row r="468" spans="1:80">
      <c r="A468" s="294">
        <v>226</v>
      </c>
      <c r="B468" s="295" t="s">
        <v>779</v>
      </c>
      <c r="C468" s="296" t="s">
        <v>780</v>
      </c>
      <c r="D468" s="297" t="s">
        <v>222</v>
      </c>
      <c r="E468" s="298">
        <v>16</v>
      </c>
      <c r="F468" s="298">
        <v>0</v>
      </c>
      <c r="G468" s="299">
        <f>E468*F468</f>
        <v>0</v>
      </c>
      <c r="H468" s="300">
        <v>2.3E-3</v>
      </c>
      <c r="I468" s="301">
        <f>E468*H468</f>
        <v>3.6799999999999999E-2</v>
      </c>
      <c r="J468" s="300"/>
      <c r="K468" s="301">
        <f>E468*J468</f>
        <v>0</v>
      </c>
      <c r="O468" s="293">
        <v>2</v>
      </c>
      <c r="AA468" s="262">
        <v>3</v>
      </c>
      <c r="AB468" s="262">
        <v>0</v>
      </c>
      <c r="AC468" s="262" t="s">
        <v>779</v>
      </c>
      <c r="AZ468" s="262">
        <v>2</v>
      </c>
      <c r="BA468" s="262">
        <f>IF(AZ468=1,G468,0)</f>
        <v>0</v>
      </c>
      <c r="BB468" s="262">
        <f>IF(AZ468=2,G468,0)</f>
        <v>0</v>
      </c>
      <c r="BC468" s="262">
        <f>IF(AZ468=3,G468,0)</f>
        <v>0</v>
      </c>
      <c r="BD468" s="262">
        <f>IF(AZ468=4,G468,0)</f>
        <v>0</v>
      </c>
      <c r="BE468" s="262">
        <f>IF(AZ468=5,G468,0)</f>
        <v>0</v>
      </c>
      <c r="CA468" s="293">
        <v>3</v>
      </c>
      <c r="CB468" s="293">
        <v>0</v>
      </c>
    </row>
    <row r="469" spans="1:80">
      <c r="A469" s="294">
        <v>227</v>
      </c>
      <c r="B469" s="295" t="s">
        <v>781</v>
      </c>
      <c r="C469" s="296" t="s">
        <v>782</v>
      </c>
      <c r="D469" s="297" t="s">
        <v>194</v>
      </c>
      <c r="E469" s="298">
        <v>2</v>
      </c>
      <c r="F469" s="298">
        <v>0</v>
      </c>
      <c r="G469" s="299">
        <f>E469*F469</f>
        <v>0</v>
      </c>
      <c r="H469" s="300">
        <v>1.1E-4</v>
      </c>
      <c r="I469" s="301">
        <f>E469*H469</f>
        <v>2.2000000000000001E-4</v>
      </c>
      <c r="J469" s="300"/>
      <c r="K469" s="301">
        <f>E469*J469</f>
        <v>0</v>
      </c>
      <c r="O469" s="293">
        <v>2</v>
      </c>
      <c r="AA469" s="262">
        <v>3</v>
      </c>
      <c r="AB469" s="262">
        <v>0</v>
      </c>
      <c r="AC469" s="262" t="s">
        <v>781</v>
      </c>
      <c r="AZ469" s="262">
        <v>2</v>
      </c>
      <c r="BA469" s="262">
        <f>IF(AZ469=1,G469,0)</f>
        <v>0</v>
      </c>
      <c r="BB469" s="262">
        <f>IF(AZ469=2,G469,0)</f>
        <v>0</v>
      </c>
      <c r="BC469" s="262">
        <f>IF(AZ469=3,G469,0)</f>
        <v>0</v>
      </c>
      <c r="BD469" s="262">
        <f>IF(AZ469=4,G469,0)</f>
        <v>0</v>
      </c>
      <c r="BE469" s="262">
        <f>IF(AZ469=5,G469,0)</f>
        <v>0</v>
      </c>
      <c r="CA469" s="293">
        <v>3</v>
      </c>
      <c r="CB469" s="293">
        <v>0</v>
      </c>
    </row>
    <row r="470" spans="1:80">
      <c r="A470" s="294">
        <v>228</v>
      </c>
      <c r="B470" s="295" t="s">
        <v>783</v>
      </c>
      <c r="C470" s="296" t="s">
        <v>784</v>
      </c>
      <c r="D470" s="297" t="s">
        <v>100</v>
      </c>
      <c r="E470" s="298">
        <v>2</v>
      </c>
      <c r="F470" s="298">
        <v>0</v>
      </c>
      <c r="G470" s="299">
        <f>E470*F470</f>
        <v>0</v>
      </c>
      <c r="H470" s="300">
        <v>5.9000000000000003E-4</v>
      </c>
      <c r="I470" s="301">
        <f>E470*H470</f>
        <v>1.1800000000000001E-3</v>
      </c>
      <c r="J470" s="300"/>
      <c r="K470" s="301">
        <f>E470*J470</f>
        <v>0</v>
      </c>
      <c r="O470" s="293">
        <v>2</v>
      </c>
      <c r="AA470" s="262">
        <v>3</v>
      </c>
      <c r="AB470" s="262">
        <v>0</v>
      </c>
      <c r="AC470" s="262">
        <v>553442250</v>
      </c>
      <c r="AZ470" s="262">
        <v>2</v>
      </c>
      <c r="BA470" s="262">
        <f>IF(AZ470=1,G470,0)</f>
        <v>0</v>
      </c>
      <c r="BB470" s="262">
        <f>IF(AZ470=2,G470,0)</f>
        <v>0</v>
      </c>
      <c r="BC470" s="262">
        <f>IF(AZ470=3,G470,0)</f>
        <v>0</v>
      </c>
      <c r="BD470" s="262">
        <f>IF(AZ470=4,G470,0)</f>
        <v>0</v>
      </c>
      <c r="BE470" s="262">
        <f>IF(AZ470=5,G470,0)</f>
        <v>0</v>
      </c>
      <c r="CA470" s="293">
        <v>3</v>
      </c>
      <c r="CB470" s="293">
        <v>0</v>
      </c>
    </row>
    <row r="471" spans="1:80">
      <c r="A471" s="294">
        <v>229</v>
      </c>
      <c r="B471" s="295" t="s">
        <v>785</v>
      </c>
      <c r="C471" s="296" t="s">
        <v>786</v>
      </c>
      <c r="D471" s="297" t="s">
        <v>194</v>
      </c>
      <c r="E471" s="298">
        <v>16</v>
      </c>
      <c r="F471" s="298">
        <v>0</v>
      </c>
      <c r="G471" s="299">
        <f>E471*F471</f>
        <v>0</v>
      </c>
      <c r="H471" s="300">
        <v>7.6000000000000004E-4</v>
      </c>
      <c r="I471" s="301">
        <f>E471*H471</f>
        <v>1.2160000000000001E-2</v>
      </c>
      <c r="J471" s="300"/>
      <c r="K471" s="301">
        <f>E471*J471</f>
        <v>0</v>
      </c>
      <c r="O471" s="293">
        <v>2</v>
      </c>
      <c r="AA471" s="262">
        <v>3</v>
      </c>
      <c r="AB471" s="262">
        <v>0</v>
      </c>
      <c r="AC471" s="262" t="s">
        <v>785</v>
      </c>
      <c r="AZ471" s="262">
        <v>2</v>
      </c>
      <c r="BA471" s="262">
        <f>IF(AZ471=1,G471,0)</f>
        <v>0</v>
      </c>
      <c r="BB471" s="262">
        <f>IF(AZ471=2,G471,0)</f>
        <v>0</v>
      </c>
      <c r="BC471" s="262">
        <f>IF(AZ471=3,G471,0)</f>
        <v>0</v>
      </c>
      <c r="BD471" s="262">
        <f>IF(AZ471=4,G471,0)</f>
        <v>0</v>
      </c>
      <c r="BE471" s="262">
        <f>IF(AZ471=5,G471,0)</f>
        <v>0</v>
      </c>
      <c r="CA471" s="293">
        <v>3</v>
      </c>
      <c r="CB471" s="293">
        <v>0</v>
      </c>
    </row>
    <row r="472" spans="1:80">
      <c r="A472" s="294">
        <v>230</v>
      </c>
      <c r="B472" s="295" t="s">
        <v>787</v>
      </c>
      <c r="C472" s="296" t="s">
        <v>788</v>
      </c>
      <c r="D472" s="297" t="s">
        <v>194</v>
      </c>
      <c r="E472" s="298">
        <v>4</v>
      </c>
      <c r="F472" s="298">
        <v>0</v>
      </c>
      <c r="G472" s="299">
        <f>E472*F472</f>
        <v>0</v>
      </c>
      <c r="H472" s="300">
        <v>5.1000000000000004E-4</v>
      </c>
      <c r="I472" s="301">
        <f>E472*H472</f>
        <v>2.0400000000000001E-3</v>
      </c>
      <c r="J472" s="300"/>
      <c r="K472" s="301">
        <f>E472*J472</f>
        <v>0</v>
      </c>
      <c r="O472" s="293">
        <v>2</v>
      </c>
      <c r="AA472" s="262">
        <v>3</v>
      </c>
      <c r="AB472" s="262">
        <v>0</v>
      </c>
      <c r="AC472" s="262" t="s">
        <v>787</v>
      </c>
      <c r="AZ472" s="262">
        <v>2</v>
      </c>
      <c r="BA472" s="262">
        <f>IF(AZ472=1,G472,0)</f>
        <v>0</v>
      </c>
      <c r="BB472" s="262">
        <f>IF(AZ472=2,G472,0)</f>
        <v>0</v>
      </c>
      <c r="BC472" s="262">
        <f>IF(AZ472=3,G472,0)</f>
        <v>0</v>
      </c>
      <c r="BD472" s="262">
        <f>IF(AZ472=4,G472,0)</f>
        <v>0</v>
      </c>
      <c r="BE472" s="262">
        <f>IF(AZ472=5,G472,0)</f>
        <v>0</v>
      </c>
      <c r="CA472" s="293">
        <v>3</v>
      </c>
      <c r="CB472" s="293">
        <v>0</v>
      </c>
    </row>
    <row r="473" spans="1:80">
      <c r="A473" s="294">
        <v>231</v>
      </c>
      <c r="B473" s="295" t="s">
        <v>789</v>
      </c>
      <c r="C473" s="296" t="s">
        <v>790</v>
      </c>
      <c r="D473" s="297" t="s">
        <v>194</v>
      </c>
      <c r="E473" s="298">
        <v>2</v>
      </c>
      <c r="F473" s="298">
        <v>0</v>
      </c>
      <c r="G473" s="299">
        <f>E473*F473</f>
        <v>0</v>
      </c>
      <c r="H473" s="300">
        <v>7.2000000000000005E-4</v>
      </c>
      <c r="I473" s="301">
        <f>E473*H473</f>
        <v>1.4400000000000001E-3</v>
      </c>
      <c r="J473" s="300"/>
      <c r="K473" s="301">
        <f>E473*J473</f>
        <v>0</v>
      </c>
      <c r="O473" s="293">
        <v>2</v>
      </c>
      <c r="AA473" s="262">
        <v>3</v>
      </c>
      <c r="AB473" s="262">
        <v>0</v>
      </c>
      <c r="AC473" s="262" t="s">
        <v>789</v>
      </c>
      <c r="AZ473" s="262">
        <v>2</v>
      </c>
      <c r="BA473" s="262">
        <f>IF(AZ473=1,G473,0)</f>
        <v>0</v>
      </c>
      <c r="BB473" s="262">
        <f>IF(AZ473=2,G473,0)</f>
        <v>0</v>
      </c>
      <c r="BC473" s="262">
        <f>IF(AZ473=3,G473,0)</f>
        <v>0</v>
      </c>
      <c r="BD473" s="262">
        <f>IF(AZ473=4,G473,0)</f>
        <v>0</v>
      </c>
      <c r="BE473" s="262">
        <f>IF(AZ473=5,G473,0)</f>
        <v>0</v>
      </c>
      <c r="CA473" s="293">
        <v>3</v>
      </c>
      <c r="CB473" s="293">
        <v>0</v>
      </c>
    </row>
    <row r="474" spans="1:80">
      <c r="A474" s="294">
        <v>232</v>
      </c>
      <c r="B474" s="295" t="s">
        <v>791</v>
      </c>
      <c r="C474" s="296" t="s">
        <v>792</v>
      </c>
      <c r="D474" s="297" t="s">
        <v>194</v>
      </c>
      <c r="E474" s="298">
        <v>4</v>
      </c>
      <c r="F474" s="298">
        <v>0</v>
      </c>
      <c r="G474" s="299">
        <f>E474*F474</f>
        <v>0</v>
      </c>
      <c r="H474" s="300">
        <v>4.6000000000000001E-4</v>
      </c>
      <c r="I474" s="301">
        <f>E474*H474</f>
        <v>1.8400000000000001E-3</v>
      </c>
      <c r="J474" s="300"/>
      <c r="K474" s="301">
        <f>E474*J474</f>
        <v>0</v>
      </c>
      <c r="O474" s="293">
        <v>2</v>
      </c>
      <c r="AA474" s="262">
        <v>3</v>
      </c>
      <c r="AB474" s="262">
        <v>0</v>
      </c>
      <c r="AC474" s="262" t="s">
        <v>791</v>
      </c>
      <c r="AZ474" s="262">
        <v>2</v>
      </c>
      <c r="BA474" s="262">
        <f>IF(AZ474=1,G474,0)</f>
        <v>0</v>
      </c>
      <c r="BB474" s="262">
        <f>IF(AZ474=2,G474,0)</f>
        <v>0</v>
      </c>
      <c r="BC474" s="262">
        <f>IF(AZ474=3,G474,0)</f>
        <v>0</v>
      </c>
      <c r="BD474" s="262">
        <f>IF(AZ474=4,G474,0)</f>
        <v>0</v>
      </c>
      <c r="BE474" s="262">
        <f>IF(AZ474=5,G474,0)</f>
        <v>0</v>
      </c>
      <c r="CA474" s="293">
        <v>3</v>
      </c>
      <c r="CB474" s="293">
        <v>0</v>
      </c>
    </row>
    <row r="475" spans="1:80">
      <c r="A475" s="294">
        <v>233</v>
      </c>
      <c r="B475" s="295" t="s">
        <v>793</v>
      </c>
      <c r="C475" s="296" t="s">
        <v>794</v>
      </c>
      <c r="D475" s="297" t="s">
        <v>222</v>
      </c>
      <c r="E475" s="298">
        <v>8</v>
      </c>
      <c r="F475" s="298">
        <v>0</v>
      </c>
      <c r="G475" s="299">
        <f>E475*F475</f>
        <v>0</v>
      </c>
      <c r="H475" s="300">
        <v>1.4599999999999999E-3</v>
      </c>
      <c r="I475" s="301">
        <f>E475*H475</f>
        <v>1.1679999999999999E-2</v>
      </c>
      <c r="J475" s="300"/>
      <c r="K475" s="301">
        <f>E475*J475</f>
        <v>0</v>
      </c>
      <c r="O475" s="293">
        <v>2</v>
      </c>
      <c r="AA475" s="262">
        <v>3</v>
      </c>
      <c r="AB475" s="262">
        <v>0</v>
      </c>
      <c r="AC475" s="262" t="s">
        <v>793</v>
      </c>
      <c r="AZ475" s="262">
        <v>2</v>
      </c>
      <c r="BA475" s="262">
        <f>IF(AZ475=1,G475,0)</f>
        <v>0</v>
      </c>
      <c r="BB475" s="262">
        <f>IF(AZ475=2,G475,0)</f>
        <v>0</v>
      </c>
      <c r="BC475" s="262">
        <f>IF(AZ475=3,G475,0)</f>
        <v>0</v>
      </c>
      <c r="BD475" s="262">
        <f>IF(AZ475=4,G475,0)</f>
        <v>0</v>
      </c>
      <c r="BE475" s="262">
        <f>IF(AZ475=5,G475,0)</f>
        <v>0</v>
      </c>
      <c r="CA475" s="293">
        <v>3</v>
      </c>
      <c r="CB475" s="293">
        <v>0</v>
      </c>
    </row>
    <row r="476" spans="1:80">
      <c r="A476" s="294">
        <v>234</v>
      </c>
      <c r="B476" s="295" t="s">
        <v>795</v>
      </c>
      <c r="C476" s="296" t="s">
        <v>796</v>
      </c>
      <c r="D476" s="297" t="s">
        <v>151</v>
      </c>
      <c r="E476" s="298">
        <v>0.2044</v>
      </c>
      <c r="F476" s="298">
        <v>0</v>
      </c>
      <c r="G476" s="299">
        <f>E476*F476</f>
        <v>0</v>
      </c>
      <c r="H476" s="300">
        <v>0</v>
      </c>
      <c r="I476" s="301">
        <f>E476*H476</f>
        <v>0</v>
      </c>
      <c r="J476" s="300"/>
      <c r="K476" s="301">
        <f>E476*J476</f>
        <v>0</v>
      </c>
      <c r="O476" s="293">
        <v>2</v>
      </c>
      <c r="AA476" s="262">
        <v>7</v>
      </c>
      <c r="AB476" s="262">
        <v>1001</v>
      </c>
      <c r="AC476" s="262">
        <v>5</v>
      </c>
      <c r="AZ476" s="262">
        <v>2</v>
      </c>
      <c r="BA476" s="262">
        <f>IF(AZ476=1,G476,0)</f>
        <v>0</v>
      </c>
      <c r="BB476" s="262">
        <f>IF(AZ476=2,G476,0)</f>
        <v>0</v>
      </c>
      <c r="BC476" s="262">
        <f>IF(AZ476=3,G476,0)</f>
        <v>0</v>
      </c>
      <c r="BD476" s="262">
        <f>IF(AZ476=4,G476,0)</f>
        <v>0</v>
      </c>
      <c r="BE476" s="262">
        <f>IF(AZ476=5,G476,0)</f>
        <v>0</v>
      </c>
      <c r="CA476" s="293">
        <v>7</v>
      </c>
      <c r="CB476" s="293">
        <v>1001</v>
      </c>
    </row>
    <row r="477" spans="1:80">
      <c r="A477" s="313"/>
      <c r="B477" s="314" t="s">
        <v>101</v>
      </c>
      <c r="C477" s="315" t="s">
        <v>753</v>
      </c>
      <c r="D477" s="316"/>
      <c r="E477" s="317"/>
      <c r="F477" s="318"/>
      <c r="G477" s="319">
        <f>SUM(G452:G476)</f>
        <v>0</v>
      </c>
      <c r="H477" s="320"/>
      <c r="I477" s="321">
        <f>SUM(I452:I476)</f>
        <v>0.2044</v>
      </c>
      <c r="J477" s="320"/>
      <c r="K477" s="321">
        <f>SUM(K452:K476)</f>
        <v>0</v>
      </c>
      <c r="O477" s="293">
        <v>4</v>
      </c>
      <c r="BA477" s="322">
        <f>SUM(BA452:BA476)</f>
        <v>0</v>
      </c>
      <c r="BB477" s="322">
        <f>SUM(BB452:BB476)</f>
        <v>0</v>
      </c>
      <c r="BC477" s="322">
        <f>SUM(BC452:BC476)</f>
        <v>0</v>
      </c>
      <c r="BD477" s="322">
        <f>SUM(BD452:BD476)</f>
        <v>0</v>
      </c>
      <c r="BE477" s="322">
        <f>SUM(BE452:BE476)</f>
        <v>0</v>
      </c>
    </row>
    <row r="478" spans="1:80">
      <c r="A478" s="283" t="s">
        <v>97</v>
      </c>
      <c r="B478" s="284" t="s">
        <v>797</v>
      </c>
      <c r="C478" s="285" t="s">
        <v>798</v>
      </c>
      <c r="D478" s="286"/>
      <c r="E478" s="287"/>
      <c r="F478" s="287"/>
      <c r="G478" s="288"/>
      <c r="H478" s="289"/>
      <c r="I478" s="290"/>
      <c r="J478" s="291"/>
      <c r="K478" s="292"/>
      <c r="O478" s="293">
        <v>1</v>
      </c>
    </row>
    <row r="479" spans="1:80" ht="22.5">
      <c r="A479" s="294">
        <v>235</v>
      </c>
      <c r="B479" s="295" t="s">
        <v>800</v>
      </c>
      <c r="C479" s="296" t="s">
        <v>801</v>
      </c>
      <c r="D479" s="297" t="s">
        <v>161</v>
      </c>
      <c r="E479" s="298">
        <v>1</v>
      </c>
      <c r="F479" s="298">
        <v>0</v>
      </c>
      <c r="G479" s="299">
        <f>E479*F479</f>
        <v>0</v>
      </c>
      <c r="H479" s="300">
        <v>0.124</v>
      </c>
      <c r="I479" s="301">
        <f>E479*H479</f>
        <v>0.124</v>
      </c>
      <c r="J479" s="300">
        <v>0</v>
      </c>
      <c r="K479" s="301">
        <f>E479*J479</f>
        <v>0</v>
      </c>
      <c r="O479" s="293">
        <v>2</v>
      </c>
      <c r="AA479" s="262">
        <v>1</v>
      </c>
      <c r="AB479" s="262">
        <v>7</v>
      </c>
      <c r="AC479" s="262">
        <v>7</v>
      </c>
      <c r="AZ479" s="262">
        <v>2</v>
      </c>
      <c r="BA479" s="262">
        <f>IF(AZ479=1,G479,0)</f>
        <v>0</v>
      </c>
      <c r="BB479" s="262">
        <f>IF(AZ479=2,G479,0)</f>
        <v>0</v>
      </c>
      <c r="BC479" s="262">
        <f>IF(AZ479=3,G479,0)</f>
        <v>0</v>
      </c>
      <c r="BD479" s="262">
        <f>IF(AZ479=4,G479,0)</f>
        <v>0</v>
      </c>
      <c r="BE479" s="262">
        <f>IF(AZ479=5,G479,0)</f>
        <v>0</v>
      </c>
      <c r="CA479" s="293">
        <v>1</v>
      </c>
      <c r="CB479" s="293">
        <v>7</v>
      </c>
    </row>
    <row r="480" spans="1:80">
      <c r="A480" s="294">
        <v>236</v>
      </c>
      <c r="B480" s="295" t="s">
        <v>802</v>
      </c>
      <c r="C480" s="296" t="s">
        <v>803</v>
      </c>
      <c r="D480" s="297" t="s">
        <v>194</v>
      </c>
      <c r="E480" s="298">
        <v>13</v>
      </c>
      <c r="F480" s="298">
        <v>0</v>
      </c>
      <c r="G480" s="299">
        <f>E480*F480</f>
        <v>0</v>
      </c>
      <c r="H480" s="300">
        <v>0</v>
      </c>
      <c r="I480" s="301">
        <f>E480*H480</f>
        <v>0</v>
      </c>
      <c r="J480" s="300">
        <v>0</v>
      </c>
      <c r="K480" s="301">
        <f>E480*J480</f>
        <v>0</v>
      </c>
      <c r="O480" s="293">
        <v>2</v>
      </c>
      <c r="AA480" s="262">
        <v>1</v>
      </c>
      <c r="AB480" s="262">
        <v>7</v>
      </c>
      <c r="AC480" s="262">
        <v>7</v>
      </c>
      <c r="AZ480" s="262">
        <v>2</v>
      </c>
      <c r="BA480" s="262">
        <f>IF(AZ480=1,G480,0)</f>
        <v>0</v>
      </c>
      <c r="BB480" s="262">
        <f>IF(AZ480=2,G480,0)</f>
        <v>0</v>
      </c>
      <c r="BC480" s="262">
        <f>IF(AZ480=3,G480,0)</f>
        <v>0</v>
      </c>
      <c r="BD480" s="262">
        <f>IF(AZ480=4,G480,0)</f>
        <v>0</v>
      </c>
      <c r="BE480" s="262">
        <f>IF(AZ480=5,G480,0)</f>
        <v>0</v>
      </c>
      <c r="CA480" s="293">
        <v>1</v>
      </c>
      <c r="CB480" s="293">
        <v>7</v>
      </c>
    </row>
    <row r="481" spans="1:80">
      <c r="A481" s="294">
        <v>237</v>
      </c>
      <c r="B481" s="295" t="s">
        <v>804</v>
      </c>
      <c r="C481" s="296" t="s">
        <v>805</v>
      </c>
      <c r="D481" s="297" t="s">
        <v>194</v>
      </c>
      <c r="E481" s="298">
        <v>2</v>
      </c>
      <c r="F481" s="298">
        <v>0</v>
      </c>
      <c r="G481" s="299">
        <f>E481*F481</f>
        <v>0</v>
      </c>
      <c r="H481" s="300">
        <v>0</v>
      </c>
      <c r="I481" s="301">
        <f>E481*H481</f>
        <v>0</v>
      </c>
      <c r="J481" s="300">
        <v>0</v>
      </c>
      <c r="K481" s="301">
        <f>E481*J481</f>
        <v>0</v>
      </c>
      <c r="O481" s="293">
        <v>2</v>
      </c>
      <c r="AA481" s="262">
        <v>1</v>
      </c>
      <c r="AB481" s="262">
        <v>7</v>
      </c>
      <c r="AC481" s="262">
        <v>7</v>
      </c>
      <c r="AZ481" s="262">
        <v>2</v>
      </c>
      <c r="BA481" s="262">
        <f>IF(AZ481=1,G481,0)</f>
        <v>0</v>
      </c>
      <c r="BB481" s="262">
        <f>IF(AZ481=2,G481,0)</f>
        <v>0</v>
      </c>
      <c r="BC481" s="262">
        <f>IF(AZ481=3,G481,0)</f>
        <v>0</v>
      </c>
      <c r="BD481" s="262">
        <f>IF(AZ481=4,G481,0)</f>
        <v>0</v>
      </c>
      <c r="BE481" s="262">
        <f>IF(AZ481=5,G481,0)</f>
        <v>0</v>
      </c>
      <c r="CA481" s="293">
        <v>1</v>
      </c>
      <c r="CB481" s="293">
        <v>7</v>
      </c>
    </row>
    <row r="482" spans="1:80">
      <c r="A482" s="294">
        <v>238</v>
      </c>
      <c r="B482" s="295" t="s">
        <v>806</v>
      </c>
      <c r="C482" s="296" t="s">
        <v>807</v>
      </c>
      <c r="D482" s="297" t="s">
        <v>194</v>
      </c>
      <c r="E482" s="298">
        <v>5</v>
      </c>
      <c r="F482" s="298">
        <v>0</v>
      </c>
      <c r="G482" s="299">
        <f>E482*F482</f>
        <v>0</v>
      </c>
      <c r="H482" s="300">
        <v>0</v>
      </c>
      <c r="I482" s="301">
        <f>E482*H482</f>
        <v>0</v>
      </c>
      <c r="J482" s="300">
        <v>0</v>
      </c>
      <c r="K482" s="301">
        <f>E482*J482</f>
        <v>0</v>
      </c>
      <c r="O482" s="293">
        <v>2</v>
      </c>
      <c r="AA482" s="262">
        <v>1</v>
      </c>
      <c r="AB482" s="262">
        <v>7</v>
      </c>
      <c r="AC482" s="262">
        <v>7</v>
      </c>
      <c r="AZ482" s="262">
        <v>2</v>
      </c>
      <c r="BA482" s="262">
        <f>IF(AZ482=1,G482,0)</f>
        <v>0</v>
      </c>
      <c r="BB482" s="262">
        <f>IF(AZ482=2,G482,0)</f>
        <v>0</v>
      </c>
      <c r="BC482" s="262">
        <f>IF(AZ482=3,G482,0)</f>
        <v>0</v>
      </c>
      <c r="BD482" s="262">
        <f>IF(AZ482=4,G482,0)</f>
        <v>0</v>
      </c>
      <c r="BE482" s="262">
        <f>IF(AZ482=5,G482,0)</f>
        <v>0</v>
      </c>
      <c r="CA482" s="293">
        <v>1</v>
      </c>
      <c r="CB482" s="293">
        <v>7</v>
      </c>
    </row>
    <row r="483" spans="1:80">
      <c r="A483" s="294">
        <v>239</v>
      </c>
      <c r="B483" s="295" t="s">
        <v>808</v>
      </c>
      <c r="C483" s="296" t="s">
        <v>809</v>
      </c>
      <c r="D483" s="297" t="s">
        <v>194</v>
      </c>
      <c r="E483" s="298">
        <v>1</v>
      </c>
      <c r="F483" s="298">
        <v>0</v>
      </c>
      <c r="G483" s="299">
        <f>E483*F483</f>
        <v>0</v>
      </c>
      <c r="H483" s="300">
        <v>0</v>
      </c>
      <c r="I483" s="301">
        <f>E483*H483</f>
        <v>0</v>
      </c>
      <c r="J483" s="300">
        <v>0</v>
      </c>
      <c r="K483" s="301">
        <f>E483*J483</f>
        <v>0</v>
      </c>
      <c r="O483" s="293">
        <v>2</v>
      </c>
      <c r="AA483" s="262">
        <v>1</v>
      </c>
      <c r="AB483" s="262">
        <v>7</v>
      </c>
      <c r="AC483" s="262">
        <v>7</v>
      </c>
      <c r="AZ483" s="262">
        <v>2</v>
      </c>
      <c r="BA483" s="262">
        <f>IF(AZ483=1,G483,0)</f>
        <v>0</v>
      </c>
      <c r="BB483" s="262">
        <f>IF(AZ483=2,G483,0)</f>
        <v>0</v>
      </c>
      <c r="BC483" s="262">
        <f>IF(AZ483=3,G483,0)</f>
        <v>0</v>
      </c>
      <c r="BD483" s="262">
        <f>IF(AZ483=4,G483,0)</f>
        <v>0</v>
      </c>
      <c r="BE483" s="262">
        <f>IF(AZ483=5,G483,0)</f>
        <v>0</v>
      </c>
      <c r="CA483" s="293">
        <v>1</v>
      </c>
      <c r="CB483" s="293">
        <v>7</v>
      </c>
    </row>
    <row r="484" spans="1:80">
      <c r="A484" s="294">
        <v>240</v>
      </c>
      <c r="B484" s="295" t="s">
        <v>810</v>
      </c>
      <c r="C484" s="296" t="s">
        <v>811</v>
      </c>
      <c r="D484" s="297" t="s">
        <v>194</v>
      </c>
      <c r="E484" s="298">
        <v>15</v>
      </c>
      <c r="F484" s="298">
        <v>0</v>
      </c>
      <c r="G484" s="299">
        <f>E484*F484</f>
        <v>0</v>
      </c>
      <c r="H484" s="300">
        <v>0</v>
      </c>
      <c r="I484" s="301">
        <f>E484*H484</f>
        <v>0</v>
      </c>
      <c r="J484" s="300">
        <v>0</v>
      </c>
      <c r="K484" s="301">
        <f>E484*J484</f>
        <v>0</v>
      </c>
      <c r="O484" s="293">
        <v>2</v>
      </c>
      <c r="AA484" s="262">
        <v>1</v>
      </c>
      <c r="AB484" s="262">
        <v>7</v>
      </c>
      <c r="AC484" s="262">
        <v>7</v>
      </c>
      <c r="AZ484" s="262">
        <v>2</v>
      </c>
      <c r="BA484" s="262">
        <f>IF(AZ484=1,G484,0)</f>
        <v>0</v>
      </c>
      <c r="BB484" s="262">
        <f>IF(AZ484=2,G484,0)</f>
        <v>0</v>
      </c>
      <c r="BC484" s="262">
        <f>IF(AZ484=3,G484,0)</f>
        <v>0</v>
      </c>
      <c r="BD484" s="262">
        <f>IF(AZ484=4,G484,0)</f>
        <v>0</v>
      </c>
      <c r="BE484" s="262">
        <f>IF(AZ484=5,G484,0)</f>
        <v>0</v>
      </c>
      <c r="CA484" s="293">
        <v>1</v>
      </c>
      <c r="CB484" s="293">
        <v>7</v>
      </c>
    </row>
    <row r="485" spans="1:80" ht="22.5">
      <c r="A485" s="294">
        <v>241</v>
      </c>
      <c r="B485" s="295" t="s">
        <v>812</v>
      </c>
      <c r="C485" s="296" t="s">
        <v>813</v>
      </c>
      <c r="D485" s="297" t="s">
        <v>222</v>
      </c>
      <c r="E485" s="298">
        <v>11.9</v>
      </c>
      <c r="F485" s="298">
        <v>0</v>
      </c>
      <c r="G485" s="299">
        <f>E485*F485</f>
        <v>0</v>
      </c>
      <c r="H485" s="300">
        <v>6.6000000000000003E-2</v>
      </c>
      <c r="I485" s="301">
        <f>E485*H485</f>
        <v>0.7854000000000001</v>
      </c>
      <c r="J485" s="300">
        <v>0</v>
      </c>
      <c r="K485" s="301">
        <f>E485*J485</f>
        <v>0</v>
      </c>
      <c r="O485" s="293">
        <v>2</v>
      </c>
      <c r="AA485" s="262">
        <v>1</v>
      </c>
      <c r="AB485" s="262">
        <v>7</v>
      </c>
      <c r="AC485" s="262">
        <v>7</v>
      </c>
      <c r="AZ485" s="262">
        <v>2</v>
      </c>
      <c r="BA485" s="262">
        <f>IF(AZ485=1,G485,0)</f>
        <v>0</v>
      </c>
      <c r="BB485" s="262">
        <f>IF(AZ485=2,G485,0)</f>
        <v>0</v>
      </c>
      <c r="BC485" s="262">
        <f>IF(AZ485=3,G485,0)</f>
        <v>0</v>
      </c>
      <c r="BD485" s="262">
        <f>IF(AZ485=4,G485,0)</f>
        <v>0</v>
      </c>
      <c r="BE485" s="262">
        <f>IF(AZ485=5,G485,0)</f>
        <v>0</v>
      </c>
      <c r="CA485" s="293">
        <v>1</v>
      </c>
      <c r="CB485" s="293">
        <v>7</v>
      </c>
    </row>
    <row r="486" spans="1:80" ht="22.5">
      <c r="A486" s="294">
        <v>242</v>
      </c>
      <c r="B486" s="295" t="s">
        <v>814</v>
      </c>
      <c r="C486" s="296" t="s">
        <v>815</v>
      </c>
      <c r="D486" s="297" t="s">
        <v>222</v>
      </c>
      <c r="E486" s="298">
        <v>0.9</v>
      </c>
      <c r="F486" s="298">
        <v>0</v>
      </c>
      <c r="G486" s="299">
        <f>E486*F486</f>
        <v>0</v>
      </c>
      <c r="H486" s="300">
        <v>6.6000000000000003E-2</v>
      </c>
      <c r="I486" s="301">
        <f>E486*H486</f>
        <v>5.9400000000000001E-2</v>
      </c>
      <c r="J486" s="300">
        <v>0</v>
      </c>
      <c r="K486" s="301">
        <f>E486*J486</f>
        <v>0</v>
      </c>
      <c r="O486" s="293">
        <v>2</v>
      </c>
      <c r="AA486" s="262">
        <v>1</v>
      </c>
      <c r="AB486" s="262">
        <v>7</v>
      </c>
      <c r="AC486" s="262">
        <v>7</v>
      </c>
      <c r="AZ486" s="262">
        <v>2</v>
      </c>
      <c r="BA486" s="262">
        <f>IF(AZ486=1,G486,0)</f>
        <v>0</v>
      </c>
      <c r="BB486" s="262">
        <f>IF(AZ486=2,G486,0)</f>
        <v>0</v>
      </c>
      <c r="BC486" s="262">
        <f>IF(AZ486=3,G486,0)</f>
        <v>0</v>
      </c>
      <c r="BD486" s="262">
        <f>IF(AZ486=4,G486,0)</f>
        <v>0</v>
      </c>
      <c r="BE486" s="262">
        <f>IF(AZ486=5,G486,0)</f>
        <v>0</v>
      </c>
      <c r="CA486" s="293">
        <v>1</v>
      </c>
      <c r="CB486" s="293">
        <v>7</v>
      </c>
    </row>
    <row r="487" spans="1:80" ht="22.5">
      <c r="A487" s="294">
        <v>243</v>
      </c>
      <c r="B487" s="295" t="s">
        <v>816</v>
      </c>
      <c r="C487" s="296" t="s">
        <v>817</v>
      </c>
      <c r="D487" s="297" t="s">
        <v>222</v>
      </c>
      <c r="E487" s="298">
        <v>3</v>
      </c>
      <c r="F487" s="298">
        <v>0</v>
      </c>
      <c r="G487" s="299">
        <f>E487*F487</f>
        <v>0</v>
      </c>
      <c r="H487" s="300">
        <v>6.6000000000000003E-2</v>
      </c>
      <c r="I487" s="301">
        <f>E487*H487</f>
        <v>0.19800000000000001</v>
      </c>
      <c r="J487" s="300">
        <v>0</v>
      </c>
      <c r="K487" s="301">
        <f>E487*J487</f>
        <v>0</v>
      </c>
      <c r="O487" s="293">
        <v>2</v>
      </c>
      <c r="AA487" s="262">
        <v>1</v>
      </c>
      <c r="AB487" s="262">
        <v>7</v>
      </c>
      <c r="AC487" s="262">
        <v>7</v>
      </c>
      <c r="AZ487" s="262">
        <v>2</v>
      </c>
      <c r="BA487" s="262">
        <f>IF(AZ487=1,G487,0)</f>
        <v>0</v>
      </c>
      <c r="BB487" s="262">
        <f>IF(AZ487=2,G487,0)</f>
        <v>0</v>
      </c>
      <c r="BC487" s="262">
        <f>IF(AZ487=3,G487,0)</f>
        <v>0</v>
      </c>
      <c r="BD487" s="262">
        <f>IF(AZ487=4,G487,0)</f>
        <v>0</v>
      </c>
      <c r="BE487" s="262">
        <f>IF(AZ487=5,G487,0)</f>
        <v>0</v>
      </c>
      <c r="CA487" s="293">
        <v>1</v>
      </c>
      <c r="CB487" s="293">
        <v>7</v>
      </c>
    </row>
    <row r="488" spans="1:80">
      <c r="A488" s="294">
        <v>244</v>
      </c>
      <c r="B488" s="295" t="s">
        <v>818</v>
      </c>
      <c r="C488" s="296" t="s">
        <v>819</v>
      </c>
      <c r="D488" s="297" t="s">
        <v>194</v>
      </c>
      <c r="E488" s="298">
        <v>33</v>
      </c>
      <c r="F488" s="298">
        <v>0</v>
      </c>
      <c r="G488" s="299">
        <f>E488*F488</f>
        <v>0</v>
      </c>
      <c r="H488" s="300">
        <v>1.9000000000000001E-4</v>
      </c>
      <c r="I488" s="301">
        <f>E488*H488</f>
        <v>6.2700000000000004E-3</v>
      </c>
      <c r="J488" s="300">
        <v>0</v>
      </c>
      <c r="K488" s="301">
        <f>E488*J488</f>
        <v>0</v>
      </c>
      <c r="O488" s="293">
        <v>2</v>
      </c>
      <c r="AA488" s="262">
        <v>1</v>
      </c>
      <c r="AB488" s="262">
        <v>7</v>
      </c>
      <c r="AC488" s="262">
        <v>7</v>
      </c>
      <c r="AZ488" s="262">
        <v>2</v>
      </c>
      <c r="BA488" s="262">
        <f>IF(AZ488=1,G488,0)</f>
        <v>0</v>
      </c>
      <c r="BB488" s="262">
        <f>IF(AZ488=2,G488,0)</f>
        <v>0</v>
      </c>
      <c r="BC488" s="262">
        <f>IF(AZ488=3,G488,0)</f>
        <v>0</v>
      </c>
      <c r="BD488" s="262">
        <f>IF(AZ488=4,G488,0)</f>
        <v>0</v>
      </c>
      <c r="BE488" s="262">
        <f>IF(AZ488=5,G488,0)</f>
        <v>0</v>
      </c>
      <c r="CA488" s="293">
        <v>1</v>
      </c>
      <c r="CB488" s="293">
        <v>7</v>
      </c>
    </row>
    <row r="489" spans="1:80">
      <c r="A489" s="294">
        <v>245</v>
      </c>
      <c r="B489" s="295" t="s">
        <v>820</v>
      </c>
      <c r="C489" s="296" t="s">
        <v>821</v>
      </c>
      <c r="D489" s="297" t="s">
        <v>194</v>
      </c>
      <c r="E489" s="298">
        <v>1</v>
      </c>
      <c r="F489" s="298">
        <v>0</v>
      </c>
      <c r="G489" s="299">
        <f>E489*F489</f>
        <v>0</v>
      </c>
      <c r="H489" s="300">
        <v>1.0000000000000001E-5</v>
      </c>
      <c r="I489" s="301">
        <f>E489*H489</f>
        <v>1.0000000000000001E-5</v>
      </c>
      <c r="J489" s="300">
        <v>0</v>
      </c>
      <c r="K489" s="301">
        <f>E489*J489</f>
        <v>0</v>
      </c>
      <c r="O489" s="293">
        <v>2</v>
      </c>
      <c r="AA489" s="262">
        <v>1</v>
      </c>
      <c r="AB489" s="262">
        <v>7</v>
      </c>
      <c r="AC489" s="262">
        <v>7</v>
      </c>
      <c r="AZ489" s="262">
        <v>2</v>
      </c>
      <c r="BA489" s="262">
        <f>IF(AZ489=1,G489,0)</f>
        <v>0</v>
      </c>
      <c r="BB489" s="262">
        <f>IF(AZ489=2,G489,0)</f>
        <v>0</v>
      </c>
      <c r="BC489" s="262">
        <f>IF(AZ489=3,G489,0)</f>
        <v>0</v>
      </c>
      <c r="BD489" s="262">
        <f>IF(AZ489=4,G489,0)</f>
        <v>0</v>
      </c>
      <c r="BE489" s="262">
        <f>IF(AZ489=5,G489,0)</f>
        <v>0</v>
      </c>
      <c r="CA489" s="293">
        <v>1</v>
      </c>
      <c r="CB489" s="293">
        <v>7</v>
      </c>
    </row>
    <row r="490" spans="1:80" ht="22.5">
      <c r="A490" s="294">
        <v>246</v>
      </c>
      <c r="B490" s="295" t="s">
        <v>822</v>
      </c>
      <c r="C490" s="296" t="s">
        <v>823</v>
      </c>
      <c r="D490" s="297" t="s">
        <v>194</v>
      </c>
      <c r="E490" s="298">
        <v>1</v>
      </c>
      <c r="F490" s="298">
        <v>0</v>
      </c>
      <c r="G490" s="299">
        <f>E490*F490</f>
        <v>0</v>
      </c>
      <c r="H490" s="300">
        <v>0.184</v>
      </c>
      <c r="I490" s="301">
        <f>E490*H490</f>
        <v>0.184</v>
      </c>
      <c r="J490" s="300">
        <v>0</v>
      </c>
      <c r="K490" s="301">
        <f>E490*J490</f>
        <v>0</v>
      </c>
      <c r="O490" s="293">
        <v>2</v>
      </c>
      <c r="AA490" s="262">
        <v>2</v>
      </c>
      <c r="AB490" s="262">
        <v>7</v>
      </c>
      <c r="AC490" s="262">
        <v>7</v>
      </c>
      <c r="AZ490" s="262">
        <v>2</v>
      </c>
      <c r="BA490" s="262">
        <f>IF(AZ490=1,G490,0)</f>
        <v>0</v>
      </c>
      <c r="BB490" s="262">
        <f>IF(AZ490=2,G490,0)</f>
        <v>0</v>
      </c>
      <c r="BC490" s="262">
        <f>IF(AZ490=3,G490,0)</f>
        <v>0</v>
      </c>
      <c r="BD490" s="262">
        <f>IF(AZ490=4,G490,0)</f>
        <v>0</v>
      </c>
      <c r="BE490" s="262">
        <f>IF(AZ490=5,G490,0)</f>
        <v>0</v>
      </c>
      <c r="CA490" s="293">
        <v>2</v>
      </c>
      <c r="CB490" s="293">
        <v>7</v>
      </c>
    </row>
    <row r="491" spans="1:80">
      <c r="A491" s="294">
        <v>247</v>
      </c>
      <c r="B491" s="295" t="s">
        <v>824</v>
      </c>
      <c r="C491" s="296" t="s">
        <v>825</v>
      </c>
      <c r="D491" s="297" t="s">
        <v>194</v>
      </c>
      <c r="E491" s="298">
        <v>10</v>
      </c>
      <c r="F491" s="298">
        <v>0</v>
      </c>
      <c r="G491" s="299">
        <f>E491*F491</f>
        <v>0</v>
      </c>
      <c r="H491" s="300">
        <v>7.5000000000000002E-4</v>
      </c>
      <c r="I491" s="301">
        <f>E491*H491</f>
        <v>7.4999999999999997E-3</v>
      </c>
      <c r="J491" s="300"/>
      <c r="K491" s="301">
        <f>E491*J491</f>
        <v>0</v>
      </c>
      <c r="O491" s="293">
        <v>2</v>
      </c>
      <c r="AA491" s="262">
        <v>3</v>
      </c>
      <c r="AB491" s="262">
        <v>7</v>
      </c>
      <c r="AC491" s="262" t="s">
        <v>824</v>
      </c>
      <c r="AZ491" s="262">
        <v>2</v>
      </c>
      <c r="BA491" s="262">
        <f>IF(AZ491=1,G491,0)</f>
        <v>0</v>
      </c>
      <c r="BB491" s="262">
        <f>IF(AZ491=2,G491,0)</f>
        <v>0</v>
      </c>
      <c r="BC491" s="262">
        <f>IF(AZ491=3,G491,0)</f>
        <v>0</v>
      </c>
      <c r="BD491" s="262">
        <f>IF(AZ491=4,G491,0)</f>
        <v>0</v>
      </c>
      <c r="BE491" s="262">
        <f>IF(AZ491=5,G491,0)</f>
        <v>0</v>
      </c>
      <c r="CA491" s="293">
        <v>3</v>
      </c>
      <c r="CB491" s="293">
        <v>7</v>
      </c>
    </row>
    <row r="492" spans="1:80">
      <c r="A492" s="294">
        <v>248</v>
      </c>
      <c r="B492" s="295" t="s">
        <v>826</v>
      </c>
      <c r="C492" s="296" t="s">
        <v>827</v>
      </c>
      <c r="D492" s="297" t="s">
        <v>194</v>
      </c>
      <c r="E492" s="298">
        <v>5</v>
      </c>
      <c r="F492" s="298">
        <v>0</v>
      </c>
      <c r="G492" s="299">
        <f>E492*F492</f>
        <v>0</v>
      </c>
      <c r="H492" s="300">
        <v>8.0000000000000004E-4</v>
      </c>
      <c r="I492" s="301">
        <f>E492*H492</f>
        <v>4.0000000000000001E-3</v>
      </c>
      <c r="J492" s="300"/>
      <c r="K492" s="301">
        <f>E492*J492</f>
        <v>0</v>
      </c>
      <c r="O492" s="293">
        <v>2</v>
      </c>
      <c r="AA492" s="262">
        <v>3</v>
      </c>
      <c r="AB492" s="262">
        <v>0</v>
      </c>
      <c r="AC492" s="262" t="s">
        <v>826</v>
      </c>
      <c r="AZ492" s="262">
        <v>2</v>
      </c>
      <c r="BA492" s="262">
        <f>IF(AZ492=1,G492,0)</f>
        <v>0</v>
      </c>
      <c r="BB492" s="262">
        <f>IF(AZ492=2,G492,0)</f>
        <v>0</v>
      </c>
      <c r="BC492" s="262">
        <f>IF(AZ492=3,G492,0)</f>
        <v>0</v>
      </c>
      <c r="BD492" s="262">
        <f>IF(AZ492=4,G492,0)</f>
        <v>0</v>
      </c>
      <c r="BE492" s="262">
        <f>IF(AZ492=5,G492,0)</f>
        <v>0</v>
      </c>
      <c r="CA492" s="293">
        <v>3</v>
      </c>
      <c r="CB492" s="293">
        <v>0</v>
      </c>
    </row>
    <row r="493" spans="1:80">
      <c r="A493" s="294">
        <v>249</v>
      </c>
      <c r="B493" s="295" t="s">
        <v>828</v>
      </c>
      <c r="C493" s="296" t="s">
        <v>829</v>
      </c>
      <c r="D493" s="297" t="s">
        <v>194</v>
      </c>
      <c r="E493" s="298">
        <v>9</v>
      </c>
      <c r="F493" s="298">
        <v>0</v>
      </c>
      <c r="G493" s="299">
        <f>E493*F493</f>
        <v>0</v>
      </c>
      <c r="H493" s="300">
        <v>8.0000000000000004E-4</v>
      </c>
      <c r="I493" s="301">
        <f>E493*H493</f>
        <v>7.2000000000000007E-3</v>
      </c>
      <c r="J493" s="300"/>
      <c r="K493" s="301">
        <f>E493*J493</f>
        <v>0</v>
      </c>
      <c r="O493" s="293">
        <v>2</v>
      </c>
      <c r="AA493" s="262">
        <v>3</v>
      </c>
      <c r="AB493" s="262">
        <v>0</v>
      </c>
      <c r="AC493" s="262" t="s">
        <v>828</v>
      </c>
      <c r="AZ493" s="262">
        <v>2</v>
      </c>
      <c r="BA493" s="262">
        <f>IF(AZ493=1,G493,0)</f>
        <v>0</v>
      </c>
      <c r="BB493" s="262">
        <f>IF(AZ493=2,G493,0)</f>
        <v>0</v>
      </c>
      <c r="BC493" s="262">
        <f>IF(AZ493=3,G493,0)</f>
        <v>0</v>
      </c>
      <c r="BD493" s="262">
        <f>IF(AZ493=4,G493,0)</f>
        <v>0</v>
      </c>
      <c r="BE493" s="262">
        <f>IF(AZ493=5,G493,0)</f>
        <v>0</v>
      </c>
      <c r="CA493" s="293">
        <v>3</v>
      </c>
      <c r="CB493" s="293">
        <v>0</v>
      </c>
    </row>
    <row r="494" spans="1:80">
      <c r="A494" s="294">
        <v>250</v>
      </c>
      <c r="B494" s="295" t="s">
        <v>830</v>
      </c>
      <c r="C494" s="296" t="s">
        <v>831</v>
      </c>
      <c r="D494" s="297" t="s">
        <v>194</v>
      </c>
      <c r="E494" s="298">
        <v>1</v>
      </c>
      <c r="F494" s="298">
        <v>0</v>
      </c>
      <c r="G494" s="299">
        <f>E494*F494</f>
        <v>0</v>
      </c>
      <c r="H494" s="300">
        <v>8.0000000000000004E-4</v>
      </c>
      <c r="I494" s="301">
        <f>E494*H494</f>
        <v>8.0000000000000004E-4</v>
      </c>
      <c r="J494" s="300"/>
      <c r="K494" s="301">
        <f>E494*J494</f>
        <v>0</v>
      </c>
      <c r="O494" s="293">
        <v>2</v>
      </c>
      <c r="AA494" s="262">
        <v>3</v>
      </c>
      <c r="AB494" s="262">
        <v>7</v>
      </c>
      <c r="AC494" s="262" t="s">
        <v>830</v>
      </c>
      <c r="AZ494" s="262">
        <v>2</v>
      </c>
      <c r="BA494" s="262">
        <f>IF(AZ494=1,G494,0)</f>
        <v>0</v>
      </c>
      <c r="BB494" s="262">
        <f>IF(AZ494=2,G494,0)</f>
        <v>0</v>
      </c>
      <c r="BC494" s="262">
        <f>IF(AZ494=3,G494,0)</f>
        <v>0</v>
      </c>
      <c r="BD494" s="262">
        <f>IF(AZ494=4,G494,0)</f>
        <v>0</v>
      </c>
      <c r="BE494" s="262">
        <f>IF(AZ494=5,G494,0)</f>
        <v>0</v>
      </c>
      <c r="CA494" s="293">
        <v>3</v>
      </c>
      <c r="CB494" s="293">
        <v>7</v>
      </c>
    </row>
    <row r="495" spans="1:80">
      <c r="A495" s="294">
        <v>251</v>
      </c>
      <c r="B495" s="295" t="s">
        <v>832</v>
      </c>
      <c r="C495" s="296" t="s">
        <v>833</v>
      </c>
      <c r="D495" s="297" t="s">
        <v>194</v>
      </c>
      <c r="E495" s="298">
        <v>1</v>
      </c>
      <c r="F495" s="298">
        <v>0</v>
      </c>
      <c r="G495" s="299">
        <f>E495*F495</f>
        <v>0</v>
      </c>
      <c r="H495" s="300">
        <v>2.7499999999999998E-3</v>
      </c>
      <c r="I495" s="301">
        <f>E495*H495</f>
        <v>2.7499999999999998E-3</v>
      </c>
      <c r="J495" s="300"/>
      <c r="K495" s="301">
        <f>E495*J495</f>
        <v>0</v>
      </c>
      <c r="O495" s="293">
        <v>2</v>
      </c>
      <c r="AA495" s="262">
        <v>3</v>
      </c>
      <c r="AB495" s="262">
        <v>7</v>
      </c>
      <c r="AC495" s="262" t="s">
        <v>832</v>
      </c>
      <c r="AZ495" s="262">
        <v>2</v>
      </c>
      <c r="BA495" s="262">
        <f>IF(AZ495=1,G495,0)</f>
        <v>0</v>
      </c>
      <c r="BB495" s="262">
        <f>IF(AZ495=2,G495,0)</f>
        <v>0</v>
      </c>
      <c r="BC495" s="262">
        <f>IF(AZ495=3,G495,0)</f>
        <v>0</v>
      </c>
      <c r="BD495" s="262">
        <f>IF(AZ495=4,G495,0)</f>
        <v>0</v>
      </c>
      <c r="BE495" s="262">
        <f>IF(AZ495=5,G495,0)</f>
        <v>0</v>
      </c>
      <c r="CA495" s="293">
        <v>3</v>
      </c>
      <c r="CB495" s="293">
        <v>7</v>
      </c>
    </row>
    <row r="496" spans="1:80" ht="22.5">
      <c r="A496" s="294">
        <v>252</v>
      </c>
      <c r="B496" s="295" t="s">
        <v>834</v>
      </c>
      <c r="C496" s="296" t="s">
        <v>835</v>
      </c>
      <c r="D496" s="297" t="s">
        <v>194</v>
      </c>
      <c r="E496" s="298">
        <v>33</v>
      </c>
      <c r="F496" s="298">
        <v>0</v>
      </c>
      <c r="G496" s="299">
        <f>E496*F496</f>
        <v>0</v>
      </c>
      <c r="H496" s="300">
        <v>2.4E-2</v>
      </c>
      <c r="I496" s="301">
        <f>E496*H496</f>
        <v>0.79200000000000004</v>
      </c>
      <c r="J496" s="300"/>
      <c r="K496" s="301">
        <f>E496*J496</f>
        <v>0</v>
      </c>
      <c r="O496" s="293">
        <v>2</v>
      </c>
      <c r="AA496" s="262">
        <v>3</v>
      </c>
      <c r="AB496" s="262">
        <v>7</v>
      </c>
      <c r="AC496" s="262" t="s">
        <v>834</v>
      </c>
      <c r="AZ496" s="262">
        <v>2</v>
      </c>
      <c r="BA496" s="262">
        <f>IF(AZ496=1,G496,0)</f>
        <v>0</v>
      </c>
      <c r="BB496" s="262">
        <f>IF(AZ496=2,G496,0)</f>
        <v>0</v>
      </c>
      <c r="BC496" s="262">
        <f>IF(AZ496=3,G496,0)</f>
        <v>0</v>
      </c>
      <c r="BD496" s="262">
        <f>IF(AZ496=4,G496,0)</f>
        <v>0</v>
      </c>
      <c r="BE496" s="262">
        <f>IF(AZ496=5,G496,0)</f>
        <v>0</v>
      </c>
      <c r="CA496" s="293">
        <v>3</v>
      </c>
      <c r="CB496" s="293">
        <v>7</v>
      </c>
    </row>
    <row r="497" spans="1:80">
      <c r="A497" s="294">
        <v>253</v>
      </c>
      <c r="B497" s="295" t="s">
        <v>836</v>
      </c>
      <c r="C497" s="296" t="s">
        <v>837</v>
      </c>
      <c r="D497" s="297" t="s">
        <v>100</v>
      </c>
      <c r="E497" s="298">
        <v>2</v>
      </c>
      <c r="F497" s="298">
        <v>0</v>
      </c>
      <c r="G497" s="299">
        <f>E497*F497</f>
        <v>0</v>
      </c>
      <c r="H497" s="300">
        <v>2.0000000000000001E-4</v>
      </c>
      <c r="I497" s="301">
        <f>E497*H497</f>
        <v>4.0000000000000002E-4</v>
      </c>
      <c r="J497" s="300"/>
      <c r="K497" s="301">
        <f>E497*J497</f>
        <v>0</v>
      </c>
      <c r="O497" s="293">
        <v>2</v>
      </c>
      <c r="AA497" s="262">
        <v>3</v>
      </c>
      <c r="AB497" s="262">
        <v>7</v>
      </c>
      <c r="AC497" s="262" t="s">
        <v>836</v>
      </c>
      <c r="AZ497" s="262">
        <v>2</v>
      </c>
      <c r="BA497" s="262">
        <f>IF(AZ497=1,G497,0)</f>
        <v>0</v>
      </c>
      <c r="BB497" s="262">
        <f>IF(AZ497=2,G497,0)</f>
        <v>0</v>
      </c>
      <c r="BC497" s="262">
        <f>IF(AZ497=3,G497,0)</f>
        <v>0</v>
      </c>
      <c r="BD497" s="262">
        <f>IF(AZ497=4,G497,0)</f>
        <v>0</v>
      </c>
      <c r="BE497" s="262">
        <f>IF(AZ497=5,G497,0)</f>
        <v>0</v>
      </c>
      <c r="CA497" s="293">
        <v>3</v>
      </c>
      <c r="CB497" s="293">
        <v>7</v>
      </c>
    </row>
    <row r="498" spans="1:80" ht="22.5">
      <c r="A498" s="294">
        <v>254</v>
      </c>
      <c r="B498" s="295" t="s">
        <v>838</v>
      </c>
      <c r="C498" s="296" t="s">
        <v>839</v>
      </c>
      <c r="D498" s="297" t="s">
        <v>194</v>
      </c>
      <c r="E498" s="298">
        <v>1</v>
      </c>
      <c r="F498" s="298">
        <v>0</v>
      </c>
      <c r="G498" s="299">
        <f>E498*F498</f>
        <v>0</v>
      </c>
      <c r="H498" s="300">
        <v>9.2999999999999999E-2</v>
      </c>
      <c r="I498" s="301">
        <f>E498*H498</f>
        <v>9.2999999999999999E-2</v>
      </c>
      <c r="J498" s="300"/>
      <c r="K498" s="301">
        <f>E498*J498</f>
        <v>0</v>
      </c>
      <c r="O498" s="293">
        <v>2</v>
      </c>
      <c r="AA498" s="262">
        <v>3</v>
      </c>
      <c r="AB498" s="262">
        <v>0</v>
      </c>
      <c r="AC498" s="262" t="s">
        <v>838</v>
      </c>
      <c r="AZ498" s="262">
        <v>2</v>
      </c>
      <c r="BA498" s="262">
        <f>IF(AZ498=1,G498,0)</f>
        <v>0</v>
      </c>
      <c r="BB498" s="262">
        <f>IF(AZ498=2,G498,0)</f>
        <v>0</v>
      </c>
      <c r="BC498" s="262">
        <f>IF(AZ498=3,G498,0)</f>
        <v>0</v>
      </c>
      <c r="BD498" s="262">
        <f>IF(AZ498=4,G498,0)</f>
        <v>0</v>
      </c>
      <c r="BE498" s="262">
        <f>IF(AZ498=5,G498,0)</f>
        <v>0</v>
      </c>
      <c r="CA498" s="293">
        <v>3</v>
      </c>
      <c r="CB498" s="293">
        <v>0</v>
      </c>
    </row>
    <row r="499" spans="1:80" ht="22.5">
      <c r="A499" s="294">
        <v>255</v>
      </c>
      <c r="B499" s="295" t="s">
        <v>840</v>
      </c>
      <c r="C499" s="296" t="s">
        <v>841</v>
      </c>
      <c r="D499" s="297" t="s">
        <v>194</v>
      </c>
      <c r="E499" s="298">
        <v>2</v>
      </c>
      <c r="F499" s="298">
        <v>0</v>
      </c>
      <c r="G499" s="299">
        <f>E499*F499</f>
        <v>0</v>
      </c>
      <c r="H499" s="300">
        <v>7.8E-2</v>
      </c>
      <c r="I499" s="301">
        <f>E499*H499</f>
        <v>0.156</v>
      </c>
      <c r="J499" s="300"/>
      <c r="K499" s="301">
        <f>E499*J499</f>
        <v>0</v>
      </c>
      <c r="O499" s="293">
        <v>2</v>
      </c>
      <c r="AA499" s="262">
        <v>3</v>
      </c>
      <c r="AB499" s="262">
        <v>0</v>
      </c>
      <c r="AC499" s="262" t="s">
        <v>840</v>
      </c>
      <c r="AZ499" s="262">
        <v>2</v>
      </c>
      <c r="BA499" s="262">
        <f>IF(AZ499=1,G499,0)</f>
        <v>0</v>
      </c>
      <c r="BB499" s="262">
        <f>IF(AZ499=2,G499,0)</f>
        <v>0</v>
      </c>
      <c r="BC499" s="262">
        <f>IF(AZ499=3,G499,0)</f>
        <v>0</v>
      </c>
      <c r="BD499" s="262">
        <f>IF(AZ499=4,G499,0)</f>
        <v>0</v>
      </c>
      <c r="BE499" s="262">
        <f>IF(AZ499=5,G499,0)</f>
        <v>0</v>
      </c>
      <c r="CA499" s="293">
        <v>3</v>
      </c>
      <c r="CB499" s="293">
        <v>0</v>
      </c>
    </row>
    <row r="500" spans="1:80" ht="22.5">
      <c r="A500" s="294">
        <v>256</v>
      </c>
      <c r="B500" s="295" t="s">
        <v>842</v>
      </c>
      <c r="C500" s="296" t="s">
        <v>843</v>
      </c>
      <c r="D500" s="297" t="s">
        <v>194</v>
      </c>
      <c r="E500" s="298">
        <v>1</v>
      </c>
      <c r="F500" s="298">
        <v>0</v>
      </c>
      <c r="G500" s="299">
        <f>E500*F500</f>
        <v>0</v>
      </c>
      <c r="H500" s="300">
        <v>0.91</v>
      </c>
      <c r="I500" s="301">
        <f>E500*H500</f>
        <v>0.91</v>
      </c>
      <c r="J500" s="300"/>
      <c r="K500" s="301">
        <f>E500*J500</f>
        <v>0</v>
      </c>
      <c r="O500" s="293">
        <v>2</v>
      </c>
      <c r="AA500" s="262">
        <v>3</v>
      </c>
      <c r="AB500" s="262">
        <v>0</v>
      </c>
      <c r="AC500" s="262" t="s">
        <v>842</v>
      </c>
      <c r="AZ500" s="262">
        <v>2</v>
      </c>
      <c r="BA500" s="262">
        <f>IF(AZ500=1,G500,0)</f>
        <v>0</v>
      </c>
      <c r="BB500" s="262">
        <f>IF(AZ500=2,G500,0)</f>
        <v>0</v>
      </c>
      <c r="BC500" s="262">
        <f>IF(AZ500=3,G500,0)</f>
        <v>0</v>
      </c>
      <c r="BD500" s="262">
        <f>IF(AZ500=4,G500,0)</f>
        <v>0</v>
      </c>
      <c r="BE500" s="262">
        <f>IF(AZ500=5,G500,0)</f>
        <v>0</v>
      </c>
      <c r="CA500" s="293">
        <v>3</v>
      </c>
      <c r="CB500" s="293">
        <v>0</v>
      </c>
    </row>
    <row r="501" spans="1:80" ht="22.5">
      <c r="A501" s="294">
        <v>257</v>
      </c>
      <c r="B501" s="295" t="s">
        <v>844</v>
      </c>
      <c r="C501" s="296" t="s">
        <v>845</v>
      </c>
      <c r="D501" s="297" t="s">
        <v>194</v>
      </c>
      <c r="E501" s="298">
        <v>1</v>
      </c>
      <c r="F501" s="298">
        <v>0</v>
      </c>
      <c r="G501" s="299">
        <f>E501*F501</f>
        <v>0</v>
      </c>
      <c r="H501" s="300">
        <v>8.2100000000000006E-2</v>
      </c>
      <c r="I501" s="301">
        <f>E501*H501</f>
        <v>8.2100000000000006E-2</v>
      </c>
      <c r="J501" s="300"/>
      <c r="K501" s="301">
        <f>E501*J501</f>
        <v>0</v>
      </c>
      <c r="O501" s="293">
        <v>2</v>
      </c>
      <c r="AA501" s="262">
        <v>3</v>
      </c>
      <c r="AB501" s="262">
        <v>0</v>
      </c>
      <c r="AC501" s="262" t="s">
        <v>844</v>
      </c>
      <c r="AZ501" s="262">
        <v>2</v>
      </c>
      <c r="BA501" s="262">
        <f>IF(AZ501=1,G501,0)</f>
        <v>0</v>
      </c>
      <c r="BB501" s="262">
        <f>IF(AZ501=2,G501,0)</f>
        <v>0</v>
      </c>
      <c r="BC501" s="262">
        <f>IF(AZ501=3,G501,0)</f>
        <v>0</v>
      </c>
      <c r="BD501" s="262">
        <f>IF(AZ501=4,G501,0)</f>
        <v>0</v>
      </c>
      <c r="BE501" s="262">
        <f>IF(AZ501=5,G501,0)</f>
        <v>0</v>
      </c>
      <c r="CA501" s="293">
        <v>3</v>
      </c>
      <c r="CB501" s="293">
        <v>0</v>
      </c>
    </row>
    <row r="502" spans="1:80" ht="22.5">
      <c r="A502" s="294">
        <v>258</v>
      </c>
      <c r="B502" s="295" t="s">
        <v>846</v>
      </c>
      <c r="C502" s="296" t="s">
        <v>847</v>
      </c>
      <c r="D502" s="297" t="s">
        <v>194</v>
      </c>
      <c r="E502" s="298">
        <v>2</v>
      </c>
      <c r="F502" s="298">
        <v>0</v>
      </c>
      <c r="G502" s="299">
        <f>E502*F502</f>
        <v>0</v>
      </c>
      <c r="H502" s="300">
        <v>1.6E-2</v>
      </c>
      <c r="I502" s="301">
        <f>E502*H502</f>
        <v>3.2000000000000001E-2</v>
      </c>
      <c r="J502" s="300"/>
      <c r="K502" s="301">
        <f>E502*J502</f>
        <v>0</v>
      </c>
      <c r="O502" s="293">
        <v>2</v>
      </c>
      <c r="AA502" s="262">
        <v>3</v>
      </c>
      <c r="AB502" s="262">
        <v>0</v>
      </c>
      <c r="AC502" s="262" t="s">
        <v>846</v>
      </c>
      <c r="AZ502" s="262">
        <v>2</v>
      </c>
      <c r="BA502" s="262">
        <f>IF(AZ502=1,G502,0)</f>
        <v>0</v>
      </c>
      <c r="BB502" s="262">
        <f>IF(AZ502=2,G502,0)</f>
        <v>0</v>
      </c>
      <c r="BC502" s="262">
        <f>IF(AZ502=3,G502,0)</f>
        <v>0</v>
      </c>
      <c r="BD502" s="262">
        <f>IF(AZ502=4,G502,0)</f>
        <v>0</v>
      </c>
      <c r="BE502" s="262">
        <f>IF(AZ502=5,G502,0)</f>
        <v>0</v>
      </c>
      <c r="CA502" s="293">
        <v>3</v>
      </c>
      <c r="CB502" s="293">
        <v>0</v>
      </c>
    </row>
    <row r="503" spans="1:80" ht="22.5">
      <c r="A503" s="294">
        <v>259</v>
      </c>
      <c r="B503" s="295" t="s">
        <v>848</v>
      </c>
      <c r="C503" s="296" t="s">
        <v>849</v>
      </c>
      <c r="D503" s="297" t="s">
        <v>194</v>
      </c>
      <c r="E503" s="298">
        <v>2</v>
      </c>
      <c r="F503" s="298">
        <v>0</v>
      </c>
      <c r="G503" s="299">
        <f>E503*F503</f>
        <v>0</v>
      </c>
      <c r="H503" s="300">
        <v>1.6E-2</v>
      </c>
      <c r="I503" s="301">
        <f>E503*H503</f>
        <v>3.2000000000000001E-2</v>
      </c>
      <c r="J503" s="300"/>
      <c r="K503" s="301">
        <f>E503*J503</f>
        <v>0</v>
      </c>
      <c r="O503" s="293">
        <v>2</v>
      </c>
      <c r="AA503" s="262">
        <v>3</v>
      </c>
      <c r="AB503" s="262">
        <v>0</v>
      </c>
      <c r="AC503" s="262" t="s">
        <v>848</v>
      </c>
      <c r="AZ503" s="262">
        <v>2</v>
      </c>
      <c r="BA503" s="262">
        <f>IF(AZ503=1,G503,0)</f>
        <v>0</v>
      </c>
      <c r="BB503" s="262">
        <f>IF(AZ503=2,G503,0)</f>
        <v>0</v>
      </c>
      <c r="BC503" s="262">
        <f>IF(AZ503=3,G503,0)</f>
        <v>0</v>
      </c>
      <c r="BD503" s="262">
        <f>IF(AZ503=4,G503,0)</f>
        <v>0</v>
      </c>
      <c r="BE503" s="262">
        <f>IF(AZ503=5,G503,0)</f>
        <v>0</v>
      </c>
      <c r="CA503" s="293">
        <v>3</v>
      </c>
      <c r="CB503" s="293">
        <v>0</v>
      </c>
    </row>
    <row r="504" spans="1:80" ht="22.5">
      <c r="A504" s="294">
        <v>260</v>
      </c>
      <c r="B504" s="295" t="s">
        <v>850</v>
      </c>
      <c r="C504" s="296" t="s">
        <v>851</v>
      </c>
      <c r="D504" s="297" t="s">
        <v>194</v>
      </c>
      <c r="E504" s="298">
        <v>2</v>
      </c>
      <c r="F504" s="298">
        <v>0</v>
      </c>
      <c r="G504" s="299">
        <f>E504*F504</f>
        <v>0</v>
      </c>
      <c r="H504" s="300">
        <v>1.6E-2</v>
      </c>
      <c r="I504" s="301">
        <f>E504*H504</f>
        <v>3.2000000000000001E-2</v>
      </c>
      <c r="J504" s="300"/>
      <c r="K504" s="301">
        <f>E504*J504</f>
        <v>0</v>
      </c>
      <c r="O504" s="293">
        <v>2</v>
      </c>
      <c r="AA504" s="262">
        <v>3</v>
      </c>
      <c r="AB504" s="262">
        <v>0</v>
      </c>
      <c r="AC504" s="262" t="s">
        <v>850</v>
      </c>
      <c r="AZ504" s="262">
        <v>2</v>
      </c>
      <c r="BA504" s="262">
        <f>IF(AZ504=1,G504,0)</f>
        <v>0</v>
      </c>
      <c r="BB504" s="262">
        <f>IF(AZ504=2,G504,0)</f>
        <v>0</v>
      </c>
      <c r="BC504" s="262">
        <f>IF(AZ504=3,G504,0)</f>
        <v>0</v>
      </c>
      <c r="BD504" s="262">
        <f>IF(AZ504=4,G504,0)</f>
        <v>0</v>
      </c>
      <c r="BE504" s="262">
        <f>IF(AZ504=5,G504,0)</f>
        <v>0</v>
      </c>
      <c r="CA504" s="293">
        <v>3</v>
      </c>
      <c r="CB504" s="293">
        <v>0</v>
      </c>
    </row>
    <row r="505" spans="1:80" ht="22.5">
      <c r="A505" s="294">
        <v>261</v>
      </c>
      <c r="B505" s="295" t="s">
        <v>852</v>
      </c>
      <c r="C505" s="296" t="s">
        <v>853</v>
      </c>
      <c r="D505" s="297" t="s">
        <v>194</v>
      </c>
      <c r="E505" s="298">
        <v>2</v>
      </c>
      <c r="F505" s="298">
        <v>0</v>
      </c>
      <c r="G505" s="299">
        <f>E505*F505</f>
        <v>0</v>
      </c>
      <c r="H505" s="300">
        <v>1.6E-2</v>
      </c>
      <c r="I505" s="301">
        <f>E505*H505</f>
        <v>3.2000000000000001E-2</v>
      </c>
      <c r="J505" s="300"/>
      <c r="K505" s="301">
        <f>E505*J505</f>
        <v>0</v>
      </c>
      <c r="O505" s="293">
        <v>2</v>
      </c>
      <c r="AA505" s="262">
        <v>3</v>
      </c>
      <c r="AB505" s="262">
        <v>0</v>
      </c>
      <c r="AC505" s="262" t="s">
        <v>852</v>
      </c>
      <c r="AZ505" s="262">
        <v>2</v>
      </c>
      <c r="BA505" s="262">
        <f>IF(AZ505=1,G505,0)</f>
        <v>0</v>
      </c>
      <c r="BB505" s="262">
        <f>IF(AZ505=2,G505,0)</f>
        <v>0</v>
      </c>
      <c r="BC505" s="262">
        <f>IF(AZ505=3,G505,0)</f>
        <v>0</v>
      </c>
      <c r="BD505" s="262">
        <f>IF(AZ505=4,G505,0)</f>
        <v>0</v>
      </c>
      <c r="BE505" s="262">
        <f>IF(AZ505=5,G505,0)</f>
        <v>0</v>
      </c>
      <c r="CA505" s="293">
        <v>3</v>
      </c>
      <c r="CB505" s="293">
        <v>0</v>
      </c>
    </row>
    <row r="506" spans="1:80" ht="22.5">
      <c r="A506" s="294">
        <v>262</v>
      </c>
      <c r="B506" s="295" t="s">
        <v>854</v>
      </c>
      <c r="C506" s="296" t="s">
        <v>855</v>
      </c>
      <c r="D506" s="297" t="s">
        <v>194</v>
      </c>
      <c r="E506" s="298">
        <v>2</v>
      </c>
      <c r="F506" s="298">
        <v>0</v>
      </c>
      <c r="G506" s="299">
        <f>E506*F506</f>
        <v>0</v>
      </c>
      <c r="H506" s="300">
        <v>2.1999999999999999E-2</v>
      </c>
      <c r="I506" s="301">
        <f>E506*H506</f>
        <v>4.3999999999999997E-2</v>
      </c>
      <c r="J506" s="300"/>
      <c r="K506" s="301">
        <f>E506*J506</f>
        <v>0</v>
      </c>
      <c r="O506" s="293">
        <v>2</v>
      </c>
      <c r="AA506" s="262">
        <v>3</v>
      </c>
      <c r="AB506" s="262">
        <v>0</v>
      </c>
      <c r="AC506" s="262" t="s">
        <v>854</v>
      </c>
      <c r="AZ506" s="262">
        <v>2</v>
      </c>
      <c r="BA506" s="262">
        <f>IF(AZ506=1,G506,0)</f>
        <v>0</v>
      </c>
      <c r="BB506" s="262">
        <f>IF(AZ506=2,G506,0)</f>
        <v>0</v>
      </c>
      <c r="BC506" s="262">
        <f>IF(AZ506=3,G506,0)</f>
        <v>0</v>
      </c>
      <c r="BD506" s="262">
        <f>IF(AZ506=4,G506,0)</f>
        <v>0</v>
      </c>
      <c r="BE506" s="262">
        <f>IF(AZ506=5,G506,0)</f>
        <v>0</v>
      </c>
      <c r="CA506" s="293">
        <v>3</v>
      </c>
      <c r="CB506" s="293">
        <v>0</v>
      </c>
    </row>
    <row r="507" spans="1:80" ht="22.5">
      <c r="A507" s="294">
        <v>263</v>
      </c>
      <c r="B507" s="295" t="s">
        <v>856</v>
      </c>
      <c r="C507" s="296" t="s">
        <v>857</v>
      </c>
      <c r="D507" s="297" t="s">
        <v>194</v>
      </c>
      <c r="E507" s="298">
        <v>1</v>
      </c>
      <c r="F507" s="298">
        <v>0</v>
      </c>
      <c r="G507" s="299">
        <f>E507*F507</f>
        <v>0</v>
      </c>
      <c r="H507" s="300">
        <v>2.1999999999999999E-2</v>
      </c>
      <c r="I507" s="301">
        <f>E507*H507</f>
        <v>2.1999999999999999E-2</v>
      </c>
      <c r="J507" s="300"/>
      <c r="K507" s="301">
        <f>E507*J507</f>
        <v>0</v>
      </c>
      <c r="O507" s="293">
        <v>2</v>
      </c>
      <c r="AA507" s="262">
        <v>3</v>
      </c>
      <c r="AB507" s="262">
        <v>0</v>
      </c>
      <c r="AC507" s="262" t="s">
        <v>856</v>
      </c>
      <c r="AZ507" s="262">
        <v>2</v>
      </c>
      <c r="BA507" s="262">
        <f>IF(AZ507=1,G507,0)</f>
        <v>0</v>
      </c>
      <c r="BB507" s="262">
        <f>IF(AZ507=2,G507,0)</f>
        <v>0</v>
      </c>
      <c r="BC507" s="262">
        <f>IF(AZ507=3,G507,0)</f>
        <v>0</v>
      </c>
      <c r="BD507" s="262">
        <f>IF(AZ507=4,G507,0)</f>
        <v>0</v>
      </c>
      <c r="BE507" s="262">
        <f>IF(AZ507=5,G507,0)</f>
        <v>0</v>
      </c>
      <c r="CA507" s="293">
        <v>3</v>
      </c>
      <c r="CB507" s="293">
        <v>0</v>
      </c>
    </row>
    <row r="508" spans="1:80" ht="22.5">
      <c r="A508" s="294">
        <v>264</v>
      </c>
      <c r="B508" s="295" t="s">
        <v>858</v>
      </c>
      <c r="C508" s="296" t="s">
        <v>859</v>
      </c>
      <c r="D508" s="297" t="s">
        <v>194</v>
      </c>
      <c r="E508" s="298">
        <v>3</v>
      </c>
      <c r="F508" s="298">
        <v>0</v>
      </c>
      <c r="G508" s="299">
        <f>E508*F508</f>
        <v>0</v>
      </c>
      <c r="H508" s="300">
        <v>2.1999999999999999E-2</v>
      </c>
      <c r="I508" s="301">
        <f>E508*H508</f>
        <v>6.6000000000000003E-2</v>
      </c>
      <c r="J508" s="300"/>
      <c r="K508" s="301">
        <f>E508*J508</f>
        <v>0</v>
      </c>
      <c r="O508" s="293">
        <v>2</v>
      </c>
      <c r="AA508" s="262">
        <v>3</v>
      </c>
      <c r="AB508" s="262">
        <v>0</v>
      </c>
      <c r="AC508" s="262" t="s">
        <v>858</v>
      </c>
      <c r="AZ508" s="262">
        <v>2</v>
      </c>
      <c r="BA508" s="262">
        <f>IF(AZ508=1,G508,0)</f>
        <v>0</v>
      </c>
      <c r="BB508" s="262">
        <f>IF(AZ508=2,G508,0)</f>
        <v>0</v>
      </c>
      <c r="BC508" s="262">
        <f>IF(AZ508=3,G508,0)</f>
        <v>0</v>
      </c>
      <c r="BD508" s="262">
        <f>IF(AZ508=4,G508,0)</f>
        <v>0</v>
      </c>
      <c r="BE508" s="262">
        <f>IF(AZ508=5,G508,0)</f>
        <v>0</v>
      </c>
      <c r="CA508" s="293">
        <v>3</v>
      </c>
      <c r="CB508" s="293">
        <v>0</v>
      </c>
    </row>
    <row r="509" spans="1:80" ht="22.5">
      <c r="A509" s="294">
        <v>265</v>
      </c>
      <c r="B509" s="295" t="s">
        <v>860</v>
      </c>
      <c r="C509" s="296" t="s">
        <v>861</v>
      </c>
      <c r="D509" s="297" t="s">
        <v>194</v>
      </c>
      <c r="E509" s="298">
        <v>1</v>
      </c>
      <c r="F509" s="298">
        <v>0</v>
      </c>
      <c r="G509" s="299">
        <f>E509*F509</f>
        <v>0</v>
      </c>
      <c r="H509" s="300">
        <v>2.1999999999999999E-2</v>
      </c>
      <c r="I509" s="301">
        <f>E509*H509</f>
        <v>2.1999999999999999E-2</v>
      </c>
      <c r="J509" s="300"/>
      <c r="K509" s="301">
        <f>E509*J509</f>
        <v>0</v>
      </c>
      <c r="O509" s="293">
        <v>2</v>
      </c>
      <c r="AA509" s="262">
        <v>3</v>
      </c>
      <c r="AB509" s="262">
        <v>0</v>
      </c>
      <c r="AC509" s="262" t="s">
        <v>860</v>
      </c>
      <c r="AZ509" s="262">
        <v>2</v>
      </c>
      <c r="BA509" s="262">
        <f>IF(AZ509=1,G509,0)</f>
        <v>0</v>
      </c>
      <c r="BB509" s="262">
        <f>IF(AZ509=2,G509,0)</f>
        <v>0</v>
      </c>
      <c r="BC509" s="262">
        <f>IF(AZ509=3,G509,0)</f>
        <v>0</v>
      </c>
      <c r="BD509" s="262">
        <f>IF(AZ509=4,G509,0)</f>
        <v>0</v>
      </c>
      <c r="BE509" s="262">
        <f>IF(AZ509=5,G509,0)</f>
        <v>0</v>
      </c>
      <c r="CA509" s="293">
        <v>3</v>
      </c>
      <c r="CB509" s="293">
        <v>0</v>
      </c>
    </row>
    <row r="510" spans="1:80">
      <c r="A510" s="294">
        <v>266</v>
      </c>
      <c r="B510" s="295" t="s">
        <v>862</v>
      </c>
      <c r="C510" s="296" t="s">
        <v>863</v>
      </c>
      <c r="D510" s="297" t="s">
        <v>151</v>
      </c>
      <c r="E510" s="298">
        <v>3.5108299999999999</v>
      </c>
      <c r="F510" s="298">
        <v>0</v>
      </c>
      <c r="G510" s="299">
        <f>E510*F510</f>
        <v>0</v>
      </c>
      <c r="H510" s="300">
        <v>0</v>
      </c>
      <c r="I510" s="301">
        <f>E510*H510</f>
        <v>0</v>
      </c>
      <c r="J510" s="300"/>
      <c r="K510" s="301">
        <f>E510*J510</f>
        <v>0</v>
      </c>
      <c r="O510" s="293">
        <v>2</v>
      </c>
      <c r="AA510" s="262">
        <v>7</v>
      </c>
      <c r="AB510" s="262">
        <v>1001</v>
      </c>
      <c r="AC510" s="262">
        <v>5</v>
      </c>
      <c r="AZ510" s="262">
        <v>2</v>
      </c>
      <c r="BA510" s="262">
        <f>IF(AZ510=1,G510,0)</f>
        <v>0</v>
      </c>
      <c r="BB510" s="262">
        <f>IF(AZ510=2,G510,0)</f>
        <v>0</v>
      </c>
      <c r="BC510" s="262">
        <f>IF(AZ510=3,G510,0)</f>
        <v>0</v>
      </c>
      <c r="BD510" s="262">
        <f>IF(AZ510=4,G510,0)</f>
        <v>0</v>
      </c>
      <c r="BE510" s="262">
        <f>IF(AZ510=5,G510,0)</f>
        <v>0</v>
      </c>
      <c r="CA510" s="293">
        <v>7</v>
      </c>
      <c r="CB510" s="293">
        <v>1001</v>
      </c>
    </row>
    <row r="511" spans="1:80">
      <c r="A511" s="313"/>
      <c r="B511" s="314" t="s">
        <v>101</v>
      </c>
      <c r="C511" s="315" t="s">
        <v>799</v>
      </c>
      <c r="D511" s="316"/>
      <c r="E511" s="317"/>
      <c r="F511" s="318"/>
      <c r="G511" s="319">
        <f>SUM(G478:G510)</f>
        <v>0</v>
      </c>
      <c r="H511" s="320"/>
      <c r="I511" s="321">
        <f>SUM(I478:I510)</f>
        <v>3.6948300000000001</v>
      </c>
      <c r="J511" s="320"/>
      <c r="K511" s="321">
        <f>SUM(K478:K510)</f>
        <v>0</v>
      </c>
      <c r="O511" s="293">
        <v>4</v>
      </c>
      <c r="BA511" s="322">
        <f>SUM(BA478:BA510)</f>
        <v>0</v>
      </c>
      <c r="BB511" s="322">
        <f>SUM(BB478:BB510)</f>
        <v>0</v>
      </c>
      <c r="BC511" s="322">
        <f>SUM(BC478:BC510)</f>
        <v>0</v>
      </c>
      <c r="BD511" s="322">
        <f>SUM(BD478:BD510)</f>
        <v>0</v>
      </c>
      <c r="BE511" s="322">
        <f>SUM(BE478:BE510)</f>
        <v>0</v>
      </c>
    </row>
    <row r="512" spans="1:80">
      <c r="A512" s="283" t="s">
        <v>97</v>
      </c>
      <c r="B512" s="284" t="s">
        <v>864</v>
      </c>
      <c r="C512" s="285" t="s">
        <v>865</v>
      </c>
      <c r="D512" s="286"/>
      <c r="E512" s="287"/>
      <c r="F512" s="287"/>
      <c r="G512" s="288"/>
      <c r="H512" s="289"/>
      <c r="I512" s="290"/>
      <c r="J512" s="291"/>
      <c r="K512" s="292"/>
      <c r="O512" s="293">
        <v>1</v>
      </c>
    </row>
    <row r="513" spans="1:80" ht="22.5">
      <c r="A513" s="294">
        <v>267</v>
      </c>
      <c r="B513" s="295" t="s">
        <v>867</v>
      </c>
      <c r="C513" s="296" t="s">
        <v>868</v>
      </c>
      <c r="D513" s="297" t="s">
        <v>194</v>
      </c>
      <c r="E513" s="298">
        <v>13</v>
      </c>
      <c r="F513" s="298">
        <v>0</v>
      </c>
      <c r="G513" s="299">
        <f>E513*F513</f>
        <v>0</v>
      </c>
      <c r="H513" s="300">
        <v>1.35E-2</v>
      </c>
      <c r="I513" s="301">
        <f>E513*H513</f>
        <v>0.17549999999999999</v>
      </c>
      <c r="J513" s="300">
        <v>0</v>
      </c>
      <c r="K513" s="301">
        <f>E513*J513</f>
        <v>0</v>
      </c>
      <c r="O513" s="293">
        <v>2</v>
      </c>
      <c r="AA513" s="262">
        <v>1</v>
      </c>
      <c r="AB513" s="262">
        <v>7</v>
      </c>
      <c r="AC513" s="262">
        <v>7</v>
      </c>
      <c r="AZ513" s="262">
        <v>2</v>
      </c>
      <c r="BA513" s="262">
        <f>IF(AZ513=1,G513,0)</f>
        <v>0</v>
      </c>
      <c r="BB513" s="262">
        <f>IF(AZ513=2,G513,0)</f>
        <v>0</v>
      </c>
      <c r="BC513" s="262">
        <f>IF(AZ513=3,G513,0)</f>
        <v>0</v>
      </c>
      <c r="BD513" s="262">
        <f>IF(AZ513=4,G513,0)</f>
        <v>0</v>
      </c>
      <c r="BE513" s="262">
        <f>IF(AZ513=5,G513,0)</f>
        <v>0</v>
      </c>
      <c r="CA513" s="293">
        <v>1</v>
      </c>
      <c r="CB513" s="293">
        <v>7</v>
      </c>
    </row>
    <row r="514" spans="1:80">
      <c r="A514" s="302"/>
      <c r="B514" s="305"/>
      <c r="C514" s="306" t="s">
        <v>869</v>
      </c>
      <c r="D514" s="307"/>
      <c r="E514" s="308">
        <v>0</v>
      </c>
      <c r="F514" s="309"/>
      <c r="G514" s="310"/>
      <c r="H514" s="311"/>
      <c r="I514" s="303"/>
      <c r="J514" s="312"/>
      <c r="K514" s="303"/>
      <c r="M514" s="304" t="s">
        <v>869</v>
      </c>
      <c r="O514" s="293"/>
    </row>
    <row r="515" spans="1:80" ht="22.5">
      <c r="A515" s="302"/>
      <c r="B515" s="305"/>
      <c r="C515" s="306" t="s">
        <v>870</v>
      </c>
      <c r="D515" s="307"/>
      <c r="E515" s="308">
        <v>0</v>
      </c>
      <c r="F515" s="309"/>
      <c r="G515" s="310"/>
      <c r="H515" s="311"/>
      <c r="I515" s="303"/>
      <c r="J515" s="312"/>
      <c r="K515" s="303"/>
      <c r="M515" s="304" t="s">
        <v>870</v>
      </c>
      <c r="O515" s="293"/>
    </row>
    <row r="516" spans="1:80">
      <c r="A516" s="302"/>
      <c r="B516" s="305"/>
      <c r="C516" s="306" t="s">
        <v>871</v>
      </c>
      <c r="D516" s="307"/>
      <c r="E516" s="308">
        <v>13</v>
      </c>
      <c r="F516" s="309"/>
      <c r="G516" s="310"/>
      <c r="H516" s="311"/>
      <c r="I516" s="303"/>
      <c r="J516" s="312"/>
      <c r="K516" s="303"/>
      <c r="M516" s="304" t="s">
        <v>871</v>
      </c>
      <c r="O516" s="293"/>
    </row>
    <row r="517" spans="1:80" ht="22.5">
      <c r="A517" s="294">
        <v>268</v>
      </c>
      <c r="B517" s="295" t="s">
        <v>872</v>
      </c>
      <c r="C517" s="296" t="s">
        <v>873</v>
      </c>
      <c r="D517" s="297" t="s">
        <v>222</v>
      </c>
      <c r="E517" s="298">
        <v>22.8</v>
      </c>
      <c r="F517" s="298">
        <v>0</v>
      </c>
      <c r="G517" s="299">
        <f>E517*F517</f>
        <v>0</v>
      </c>
      <c r="H517" s="300">
        <v>6.0000000000000002E-5</v>
      </c>
      <c r="I517" s="301">
        <f>E517*H517</f>
        <v>1.3680000000000001E-3</v>
      </c>
      <c r="J517" s="300">
        <v>0</v>
      </c>
      <c r="K517" s="301">
        <f>E517*J517</f>
        <v>0</v>
      </c>
      <c r="O517" s="293">
        <v>2</v>
      </c>
      <c r="AA517" s="262">
        <v>1</v>
      </c>
      <c r="AB517" s="262">
        <v>7</v>
      </c>
      <c r="AC517" s="262">
        <v>7</v>
      </c>
      <c r="AZ517" s="262">
        <v>2</v>
      </c>
      <c r="BA517" s="262">
        <f>IF(AZ517=1,G517,0)</f>
        <v>0</v>
      </c>
      <c r="BB517" s="262">
        <f>IF(AZ517=2,G517,0)</f>
        <v>0</v>
      </c>
      <c r="BC517" s="262">
        <f>IF(AZ517=3,G517,0)</f>
        <v>0</v>
      </c>
      <c r="BD517" s="262">
        <f>IF(AZ517=4,G517,0)</f>
        <v>0</v>
      </c>
      <c r="BE517" s="262">
        <f>IF(AZ517=5,G517,0)</f>
        <v>0</v>
      </c>
      <c r="CA517" s="293">
        <v>1</v>
      </c>
      <c r="CB517" s="293">
        <v>7</v>
      </c>
    </row>
    <row r="518" spans="1:80">
      <c r="A518" s="302"/>
      <c r="B518" s="305"/>
      <c r="C518" s="306" t="s">
        <v>874</v>
      </c>
      <c r="D518" s="307"/>
      <c r="E518" s="308">
        <v>13.8</v>
      </c>
      <c r="F518" s="309"/>
      <c r="G518" s="310"/>
      <c r="H518" s="311"/>
      <c r="I518" s="303"/>
      <c r="J518" s="312"/>
      <c r="K518" s="303"/>
      <c r="M518" s="304" t="s">
        <v>874</v>
      </c>
      <c r="O518" s="293"/>
    </row>
    <row r="519" spans="1:80">
      <c r="A519" s="302"/>
      <c r="B519" s="305"/>
      <c r="C519" s="306" t="s">
        <v>875</v>
      </c>
      <c r="D519" s="307"/>
      <c r="E519" s="308">
        <v>9</v>
      </c>
      <c r="F519" s="309"/>
      <c r="G519" s="310"/>
      <c r="H519" s="311"/>
      <c r="I519" s="303"/>
      <c r="J519" s="312"/>
      <c r="K519" s="303"/>
      <c r="M519" s="304" t="s">
        <v>875</v>
      </c>
      <c r="O519" s="293"/>
    </row>
    <row r="520" spans="1:80">
      <c r="A520" s="294">
        <v>269</v>
      </c>
      <c r="B520" s="295" t="s">
        <v>876</v>
      </c>
      <c r="C520" s="296" t="s">
        <v>877</v>
      </c>
      <c r="D520" s="297" t="s">
        <v>100</v>
      </c>
      <c r="E520" s="298">
        <v>3</v>
      </c>
      <c r="F520" s="298">
        <v>0</v>
      </c>
      <c r="G520" s="299">
        <f>E520*F520</f>
        <v>0</v>
      </c>
      <c r="H520" s="300">
        <v>1.1100000000000001E-3</v>
      </c>
      <c r="I520" s="301">
        <f>E520*H520</f>
        <v>3.3300000000000005E-3</v>
      </c>
      <c r="J520" s="300">
        <v>0</v>
      </c>
      <c r="K520" s="301">
        <f>E520*J520</f>
        <v>0</v>
      </c>
      <c r="O520" s="293">
        <v>2</v>
      </c>
      <c r="AA520" s="262">
        <v>1</v>
      </c>
      <c r="AB520" s="262">
        <v>7</v>
      </c>
      <c r="AC520" s="262">
        <v>7</v>
      </c>
      <c r="AZ520" s="262">
        <v>2</v>
      </c>
      <c r="BA520" s="262">
        <f>IF(AZ520=1,G520,0)</f>
        <v>0</v>
      </c>
      <c r="BB520" s="262">
        <f>IF(AZ520=2,G520,0)</f>
        <v>0</v>
      </c>
      <c r="BC520" s="262">
        <f>IF(AZ520=3,G520,0)</f>
        <v>0</v>
      </c>
      <c r="BD520" s="262">
        <f>IF(AZ520=4,G520,0)</f>
        <v>0</v>
      </c>
      <c r="BE520" s="262">
        <f>IF(AZ520=5,G520,0)</f>
        <v>0</v>
      </c>
      <c r="CA520" s="293">
        <v>1</v>
      </c>
      <c r="CB520" s="293">
        <v>7</v>
      </c>
    </row>
    <row r="521" spans="1:80">
      <c r="A521" s="294">
        <v>270</v>
      </c>
      <c r="B521" s="295" t="s">
        <v>878</v>
      </c>
      <c r="C521" s="296" t="s">
        <v>879</v>
      </c>
      <c r="D521" s="297" t="s">
        <v>100</v>
      </c>
      <c r="E521" s="298">
        <v>8</v>
      </c>
      <c r="F521" s="298">
        <v>0</v>
      </c>
      <c r="G521" s="299">
        <f>E521*F521</f>
        <v>0</v>
      </c>
      <c r="H521" s="300">
        <v>1.1100000000000001E-3</v>
      </c>
      <c r="I521" s="301">
        <f>E521*H521</f>
        <v>8.8800000000000007E-3</v>
      </c>
      <c r="J521" s="300">
        <v>0</v>
      </c>
      <c r="K521" s="301">
        <f>E521*J521</f>
        <v>0</v>
      </c>
      <c r="O521" s="293">
        <v>2</v>
      </c>
      <c r="AA521" s="262">
        <v>1</v>
      </c>
      <c r="AB521" s="262">
        <v>7</v>
      </c>
      <c r="AC521" s="262">
        <v>7</v>
      </c>
      <c r="AZ521" s="262">
        <v>2</v>
      </c>
      <c r="BA521" s="262">
        <f>IF(AZ521=1,G521,0)</f>
        <v>0</v>
      </c>
      <c r="BB521" s="262">
        <f>IF(AZ521=2,G521,0)</f>
        <v>0</v>
      </c>
      <c r="BC521" s="262">
        <f>IF(AZ521=3,G521,0)</f>
        <v>0</v>
      </c>
      <c r="BD521" s="262">
        <f>IF(AZ521=4,G521,0)</f>
        <v>0</v>
      </c>
      <c r="BE521" s="262">
        <f>IF(AZ521=5,G521,0)</f>
        <v>0</v>
      </c>
      <c r="CA521" s="293">
        <v>1</v>
      </c>
      <c r="CB521" s="293">
        <v>7</v>
      </c>
    </row>
    <row r="522" spans="1:80">
      <c r="A522" s="294">
        <v>271</v>
      </c>
      <c r="B522" s="295" t="s">
        <v>880</v>
      </c>
      <c r="C522" s="296" t="s">
        <v>881</v>
      </c>
      <c r="D522" s="297" t="s">
        <v>100</v>
      </c>
      <c r="E522" s="298">
        <v>1</v>
      </c>
      <c r="F522" s="298">
        <v>0</v>
      </c>
      <c r="G522" s="299">
        <f>E522*F522</f>
        <v>0</v>
      </c>
      <c r="H522" s="300">
        <v>1.1100000000000001E-3</v>
      </c>
      <c r="I522" s="301">
        <f>E522*H522</f>
        <v>1.1100000000000001E-3</v>
      </c>
      <c r="J522" s="300">
        <v>0</v>
      </c>
      <c r="K522" s="301">
        <f>E522*J522</f>
        <v>0</v>
      </c>
      <c r="O522" s="293">
        <v>2</v>
      </c>
      <c r="AA522" s="262">
        <v>1</v>
      </c>
      <c r="AB522" s="262">
        <v>7</v>
      </c>
      <c r="AC522" s="262">
        <v>7</v>
      </c>
      <c r="AZ522" s="262">
        <v>2</v>
      </c>
      <c r="BA522" s="262">
        <f>IF(AZ522=1,G522,0)</f>
        <v>0</v>
      </c>
      <c r="BB522" s="262">
        <f>IF(AZ522=2,G522,0)</f>
        <v>0</v>
      </c>
      <c r="BC522" s="262">
        <f>IF(AZ522=3,G522,0)</f>
        <v>0</v>
      </c>
      <c r="BD522" s="262">
        <f>IF(AZ522=4,G522,0)</f>
        <v>0</v>
      </c>
      <c r="BE522" s="262">
        <f>IF(AZ522=5,G522,0)</f>
        <v>0</v>
      </c>
      <c r="CA522" s="293">
        <v>1</v>
      </c>
      <c r="CB522" s="293">
        <v>7</v>
      </c>
    </row>
    <row r="523" spans="1:80">
      <c r="A523" s="294">
        <v>272</v>
      </c>
      <c r="B523" s="295" t="s">
        <v>882</v>
      </c>
      <c r="C523" s="296" t="s">
        <v>883</v>
      </c>
      <c r="D523" s="297" t="s">
        <v>148</v>
      </c>
      <c r="E523" s="298">
        <v>114.7</v>
      </c>
      <c r="F523" s="298">
        <v>0</v>
      </c>
      <c r="G523" s="299">
        <f>E523*F523</f>
        <v>0</v>
      </c>
      <c r="H523" s="300">
        <v>2.8999999999999998E-3</v>
      </c>
      <c r="I523" s="301">
        <f>E523*H523</f>
        <v>0.33262999999999998</v>
      </c>
      <c r="J523" s="300">
        <v>0</v>
      </c>
      <c r="K523" s="301">
        <f>E523*J523</f>
        <v>0</v>
      </c>
      <c r="O523" s="293">
        <v>2</v>
      </c>
      <c r="AA523" s="262">
        <v>1</v>
      </c>
      <c r="AB523" s="262">
        <v>7</v>
      </c>
      <c r="AC523" s="262">
        <v>7</v>
      </c>
      <c r="AZ523" s="262">
        <v>2</v>
      </c>
      <c r="BA523" s="262">
        <f>IF(AZ523=1,G523,0)</f>
        <v>0</v>
      </c>
      <c r="BB523" s="262">
        <f>IF(AZ523=2,G523,0)</f>
        <v>0</v>
      </c>
      <c r="BC523" s="262">
        <f>IF(AZ523=3,G523,0)</f>
        <v>0</v>
      </c>
      <c r="BD523" s="262">
        <f>IF(AZ523=4,G523,0)</f>
        <v>0</v>
      </c>
      <c r="BE523" s="262">
        <f>IF(AZ523=5,G523,0)</f>
        <v>0</v>
      </c>
      <c r="CA523" s="293">
        <v>1</v>
      </c>
      <c r="CB523" s="293">
        <v>7</v>
      </c>
    </row>
    <row r="524" spans="1:80">
      <c r="A524" s="302"/>
      <c r="B524" s="305"/>
      <c r="C524" s="306" t="s">
        <v>884</v>
      </c>
      <c r="D524" s="307"/>
      <c r="E524" s="308">
        <v>114.7</v>
      </c>
      <c r="F524" s="309"/>
      <c r="G524" s="310"/>
      <c r="H524" s="311"/>
      <c r="I524" s="303"/>
      <c r="J524" s="312"/>
      <c r="K524" s="303"/>
      <c r="M524" s="304" t="s">
        <v>884</v>
      </c>
      <c r="O524" s="293"/>
    </row>
    <row r="525" spans="1:80" ht="22.5">
      <c r="A525" s="294">
        <v>273</v>
      </c>
      <c r="B525" s="295" t="s">
        <v>885</v>
      </c>
      <c r="C525" s="296" t="s">
        <v>886</v>
      </c>
      <c r="D525" s="297" t="s">
        <v>148</v>
      </c>
      <c r="E525" s="298">
        <v>35.68</v>
      </c>
      <c r="F525" s="298">
        <v>0</v>
      </c>
      <c r="G525" s="299">
        <f>E525*F525</f>
        <v>0</v>
      </c>
      <c r="H525" s="300">
        <v>2.3000000000000001E-4</v>
      </c>
      <c r="I525" s="301">
        <f>E525*H525</f>
        <v>8.2064000000000008E-3</v>
      </c>
      <c r="J525" s="300">
        <v>0</v>
      </c>
      <c r="K525" s="301">
        <f>E525*J525</f>
        <v>0</v>
      </c>
      <c r="O525" s="293">
        <v>2</v>
      </c>
      <c r="AA525" s="262">
        <v>1</v>
      </c>
      <c r="AB525" s="262">
        <v>7</v>
      </c>
      <c r="AC525" s="262">
        <v>7</v>
      </c>
      <c r="AZ525" s="262">
        <v>2</v>
      </c>
      <c r="BA525" s="262">
        <f>IF(AZ525=1,G525,0)</f>
        <v>0</v>
      </c>
      <c r="BB525" s="262">
        <f>IF(AZ525=2,G525,0)</f>
        <v>0</v>
      </c>
      <c r="BC525" s="262">
        <f>IF(AZ525=3,G525,0)</f>
        <v>0</v>
      </c>
      <c r="BD525" s="262">
        <f>IF(AZ525=4,G525,0)</f>
        <v>0</v>
      </c>
      <c r="BE525" s="262">
        <f>IF(AZ525=5,G525,0)</f>
        <v>0</v>
      </c>
      <c r="CA525" s="293">
        <v>1</v>
      </c>
      <c r="CB525" s="293">
        <v>7</v>
      </c>
    </row>
    <row r="526" spans="1:80">
      <c r="A526" s="302"/>
      <c r="B526" s="305"/>
      <c r="C526" s="306" t="s">
        <v>887</v>
      </c>
      <c r="D526" s="307"/>
      <c r="E526" s="308">
        <v>35.68</v>
      </c>
      <c r="F526" s="309"/>
      <c r="G526" s="310"/>
      <c r="H526" s="311"/>
      <c r="I526" s="303"/>
      <c r="J526" s="312"/>
      <c r="K526" s="303"/>
      <c r="M526" s="304" t="s">
        <v>887</v>
      </c>
      <c r="O526" s="293"/>
    </row>
    <row r="527" spans="1:80" ht="22.5">
      <c r="A527" s="294">
        <v>274</v>
      </c>
      <c r="B527" s="295" t="s">
        <v>888</v>
      </c>
      <c r="C527" s="296" t="s">
        <v>889</v>
      </c>
      <c r="D527" s="297" t="s">
        <v>380</v>
      </c>
      <c r="E527" s="298">
        <v>1175.856</v>
      </c>
      <c r="F527" s="298">
        <v>0</v>
      </c>
      <c r="G527" s="299">
        <f>E527*F527</f>
        <v>0</v>
      </c>
      <c r="H527" s="300">
        <v>5.0000000000000002E-5</v>
      </c>
      <c r="I527" s="301">
        <f>E527*H527</f>
        <v>5.8792799999999999E-2</v>
      </c>
      <c r="J527" s="300">
        <v>0</v>
      </c>
      <c r="K527" s="301">
        <f>E527*J527</f>
        <v>0</v>
      </c>
      <c r="O527" s="293">
        <v>2</v>
      </c>
      <c r="AA527" s="262">
        <v>1</v>
      </c>
      <c r="AB527" s="262">
        <v>7</v>
      </c>
      <c r="AC527" s="262">
        <v>7</v>
      </c>
      <c r="AZ527" s="262">
        <v>2</v>
      </c>
      <c r="BA527" s="262">
        <f>IF(AZ527=1,G527,0)</f>
        <v>0</v>
      </c>
      <c r="BB527" s="262">
        <f>IF(AZ527=2,G527,0)</f>
        <v>0</v>
      </c>
      <c r="BC527" s="262">
        <f>IF(AZ527=3,G527,0)</f>
        <v>0</v>
      </c>
      <c r="BD527" s="262">
        <f>IF(AZ527=4,G527,0)</f>
        <v>0</v>
      </c>
      <c r="BE527" s="262">
        <f>IF(AZ527=5,G527,0)</f>
        <v>0</v>
      </c>
      <c r="CA527" s="293">
        <v>1</v>
      </c>
      <c r="CB527" s="293">
        <v>7</v>
      </c>
    </row>
    <row r="528" spans="1:80" ht="22.5">
      <c r="A528" s="302"/>
      <c r="B528" s="305"/>
      <c r="C528" s="306" t="s">
        <v>890</v>
      </c>
      <c r="D528" s="307"/>
      <c r="E528" s="308">
        <v>1175.856</v>
      </c>
      <c r="F528" s="309"/>
      <c r="G528" s="310"/>
      <c r="H528" s="311"/>
      <c r="I528" s="303"/>
      <c r="J528" s="312"/>
      <c r="K528" s="303"/>
      <c r="M528" s="304" t="s">
        <v>890</v>
      </c>
      <c r="O528" s="293"/>
    </row>
    <row r="529" spans="1:80">
      <c r="A529" s="294">
        <v>275</v>
      </c>
      <c r="B529" s="295" t="s">
        <v>891</v>
      </c>
      <c r="C529" s="296" t="s">
        <v>892</v>
      </c>
      <c r="D529" s="297" t="s">
        <v>222</v>
      </c>
      <c r="E529" s="298">
        <v>326.39999999999998</v>
      </c>
      <c r="F529" s="298">
        <v>0</v>
      </c>
      <c r="G529" s="299">
        <f>E529*F529</f>
        <v>0</v>
      </c>
      <c r="H529" s="300">
        <v>4.3229999999999996E-3</v>
      </c>
      <c r="I529" s="301">
        <f>E529*H529</f>
        <v>1.4110271999999997</v>
      </c>
      <c r="J529" s="300"/>
      <c r="K529" s="301">
        <f>E529*J529</f>
        <v>0</v>
      </c>
      <c r="O529" s="293">
        <v>2</v>
      </c>
      <c r="AA529" s="262">
        <v>3</v>
      </c>
      <c r="AB529" s="262">
        <v>7</v>
      </c>
      <c r="AC529" s="262" t="s">
        <v>891</v>
      </c>
      <c r="AZ529" s="262">
        <v>2</v>
      </c>
      <c r="BA529" s="262">
        <f>IF(AZ529=1,G529,0)</f>
        <v>0</v>
      </c>
      <c r="BB529" s="262">
        <f>IF(AZ529=2,G529,0)</f>
        <v>0</v>
      </c>
      <c r="BC529" s="262">
        <f>IF(AZ529=3,G529,0)</f>
        <v>0</v>
      </c>
      <c r="BD529" s="262">
        <f>IF(AZ529=4,G529,0)</f>
        <v>0</v>
      </c>
      <c r="BE529" s="262">
        <f>IF(AZ529=5,G529,0)</f>
        <v>0</v>
      </c>
      <c r="CA529" s="293">
        <v>3</v>
      </c>
      <c r="CB529" s="293">
        <v>7</v>
      </c>
    </row>
    <row r="530" spans="1:80">
      <c r="A530" s="302"/>
      <c r="B530" s="305"/>
      <c r="C530" s="306" t="s">
        <v>893</v>
      </c>
      <c r="D530" s="307"/>
      <c r="E530" s="308">
        <v>326.39999999999998</v>
      </c>
      <c r="F530" s="309"/>
      <c r="G530" s="310"/>
      <c r="H530" s="311"/>
      <c r="I530" s="303"/>
      <c r="J530" s="312"/>
      <c r="K530" s="303"/>
      <c r="M530" s="304" t="s">
        <v>893</v>
      </c>
      <c r="O530" s="293"/>
    </row>
    <row r="531" spans="1:80" ht="22.5">
      <c r="A531" s="294">
        <v>276</v>
      </c>
      <c r="B531" s="295" t="s">
        <v>894</v>
      </c>
      <c r="C531" s="296" t="s">
        <v>895</v>
      </c>
      <c r="D531" s="297" t="s">
        <v>194</v>
      </c>
      <c r="E531" s="298">
        <v>3</v>
      </c>
      <c r="F531" s="298">
        <v>0</v>
      </c>
      <c r="G531" s="299">
        <f>E531*F531</f>
        <v>0</v>
      </c>
      <c r="H531" s="300">
        <v>0</v>
      </c>
      <c r="I531" s="301">
        <f>E531*H531</f>
        <v>0</v>
      </c>
      <c r="J531" s="300"/>
      <c r="K531" s="301">
        <f>E531*J531</f>
        <v>0</v>
      </c>
      <c r="O531" s="293">
        <v>2</v>
      </c>
      <c r="AA531" s="262">
        <v>3</v>
      </c>
      <c r="AB531" s="262">
        <v>7</v>
      </c>
      <c r="AC531" s="262" t="s">
        <v>894</v>
      </c>
      <c r="AZ531" s="262">
        <v>2</v>
      </c>
      <c r="BA531" s="262">
        <f>IF(AZ531=1,G531,0)</f>
        <v>0</v>
      </c>
      <c r="BB531" s="262">
        <f>IF(AZ531=2,G531,0)</f>
        <v>0</v>
      </c>
      <c r="BC531" s="262">
        <f>IF(AZ531=3,G531,0)</f>
        <v>0</v>
      </c>
      <c r="BD531" s="262">
        <f>IF(AZ531=4,G531,0)</f>
        <v>0</v>
      </c>
      <c r="BE531" s="262">
        <f>IF(AZ531=5,G531,0)</f>
        <v>0</v>
      </c>
      <c r="CA531" s="293">
        <v>3</v>
      </c>
      <c r="CB531" s="293">
        <v>7</v>
      </c>
    </row>
    <row r="532" spans="1:80" ht="22.5">
      <c r="A532" s="294">
        <v>277</v>
      </c>
      <c r="B532" s="295" t="s">
        <v>896</v>
      </c>
      <c r="C532" s="296" t="s">
        <v>897</v>
      </c>
      <c r="D532" s="297" t="s">
        <v>161</v>
      </c>
      <c r="E532" s="298">
        <v>1</v>
      </c>
      <c r="F532" s="298">
        <v>0</v>
      </c>
      <c r="G532" s="299">
        <f>E532*F532</f>
        <v>0</v>
      </c>
      <c r="H532" s="300">
        <v>0.218</v>
      </c>
      <c r="I532" s="301">
        <f>E532*H532</f>
        <v>0.218</v>
      </c>
      <c r="J532" s="300"/>
      <c r="K532" s="301">
        <f>E532*J532</f>
        <v>0</v>
      </c>
      <c r="O532" s="293">
        <v>2</v>
      </c>
      <c r="AA532" s="262">
        <v>3</v>
      </c>
      <c r="AB532" s="262">
        <v>7</v>
      </c>
      <c r="AC532" s="262" t="s">
        <v>896</v>
      </c>
      <c r="AZ532" s="262">
        <v>2</v>
      </c>
      <c r="BA532" s="262">
        <f>IF(AZ532=1,G532,0)</f>
        <v>0</v>
      </c>
      <c r="BB532" s="262">
        <f>IF(AZ532=2,G532,0)</f>
        <v>0</v>
      </c>
      <c r="BC532" s="262">
        <f>IF(AZ532=3,G532,0)</f>
        <v>0</v>
      </c>
      <c r="BD532" s="262">
        <f>IF(AZ532=4,G532,0)</f>
        <v>0</v>
      </c>
      <c r="BE532" s="262">
        <f>IF(AZ532=5,G532,0)</f>
        <v>0</v>
      </c>
      <c r="CA532" s="293">
        <v>3</v>
      </c>
      <c r="CB532" s="293">
        <v>7</v>
      </c>
    </row>
    <row r="533" spans="1:80">
      <c r="A533" s="302"/>
      <c r="B533" s="305"/>
      <c r="C533" s="306" t="s">
        <v>869</v>
      </c>
      <c r="D533" s="307"/>
      <c r="E533" s="308">
        <v>0</v>
      </c>
      <c r="F533" s="309"/>
      <c r="G533" s="310"/>
      <c r="H533" s="311"/>
      <c r="I533" s="303"/>
      <c r="J533" s="312"/>
      <c r="K533" s="303"/>
      <c r="M533" s="304" t="s">
        <v>869</v>
      </c>
      <c r="O533" s="293"/>
    </row>
    <row r="534" spans="1:80" ht="22.5">
      <c r="A534" s="302"/>
      <c r="B534" s="305"/>
      <c r="C534" s="306" t="s">
        <v>898</v>
      </c>
      <c r="D534" s="307"/>
      <c r="E534" s="308">
        <v>0</v>
      </c>
      <c r="F534" s="309"/>
      <c r="G534" s="310"/>
      <c r="H534" s="311"/>
      <c r="I534" s="303"/>
      <c r="J534" s="312"/>
      <c r="K534" s="303"/>
      <c r="M534" s="304" t="s">
        <v>898</v>
      </c>
      <c r="O534" s="293"/>
    </row>
    <row r="535" spans="1:80">
      <c r="A535" s="302"/>
      <c r="B535" s="305"/>
      <c r="C535" s="306" t="s">
        <v>899</v>
      </c>
      <c r="D535" s="307"/>
      <c r="E535" s="308">
        <v>1</v>
      </c>
      <c r="F535" s="309"/>
      <c r="G535" s="310"/>
      <c r="H535" s="311"/>
      <c r="I535" s="303"/>
      <c r="J535" s="312"/>
      <c r="K535" s="303"/>
      <c r="M535" s="304" t="s">
        <v>899</v>
      </c>
      <c r="O535" s="293"/>
    </row>
    <row r="536" spans="1:80" ht="22.5">
      <c r="A536" s="294">
        <v>278</v>
      </c>
      <c r="B536" s="295" t="s">
        <v>900</v>
      </c>
      <c r="C536" s="296" t="s">
        <v>901</v>
      </c>
      <c r="D536" s="297" t="s">
        <v>222</v>
      </c>
      <c r="E536" s="298">
        <v>13.8</v>
      </c>
      <c r="F536" s="298">
        <v>0</v>
      </c>
      <c r="G536" s="299">
        <f>E536*F536</f>
        <v>0</v>
      </c>
      <c r="H536" s="300">
        <v>1.2E-2</v>
      </c>
      <c r="I536" s="301">
        <f>E536*H536</f>
        <v>0.16560000000000002</v>
      </c>
      <c r="J536" s="300"/>
      <c r="K536" s="301">
        <f>E536*J536</f>
        <v>0</v>
      </c>
      <c r="O536" s="293">
        <v>2</v>
      </c>
      <c r="AA536" s="262">
        <v>3</v>
      </c>
      <c r="AB536" s="262">
        <v>7</v>
      </c>
      <c r="AC536" s="262" t="s">
        <v>900</v>
      </c>
      <c r="AZ536" s="262">
        <v>2</v>
      </c>
      <c r="BA536" s="262">
        <f>IF(AZ536=1,G536,0)</f>
        <v>0</v>
      </c>
      <c r="BB536" s="262">
        <f>IF(AZ536=2,G536,0)</f>
        <v>0</v>
      </c>
      <c r="BC536" s="262">
        <f>IF(AZ536=3,G536,0)</f>
        <v>0</v>
      </c>
      <c r="BD536" s="262">
        <f>IF(AZ536=4,G536,0)</f>
        <v>0</v>
      </c>
      <c r="BE536" s="262">
        <f>IF(AZ536=5,G536,0)</f>
        <v>0</v>
      </c>
      <c r="CA536" s="293">
        <v>3</v>
      </c>
      <c r="CB536" s="293">
        <v>7</v>
      </c>
    </row>
    <row r="537" spans="1:80">
      <c r="A537" s="302"/>
      <c r="B537" s="305"/>
      <c r="C537" s="335" t="s">
        <v>419</v>
      </c>
      <c r="D537" s="307"/>
      <c r="E537" s="334">
        <v>0</v>
      </c>
      <c r="F537" s="309"/>
      <c r="G537" s="310"/>
      <c r="H537" s="311"/>
      <c r="I537" s="303"/>
      <c r="J537" s="312"/>
      <c r="K537" s="303"/>
      <c r="M537" s="304" t="s">
        <v>419</v>
      </c>
      <c r="O537" s="293"/>
    </row>
    <row r="538" spans="1:80" ht="22.5">
      <c r="A538" s="302"/>
      <c r="B538" s="305"/>
      <c r="C538" s="335" t="s">
        <v>902</v>
      </c>
      <c r="D538" s="307"/>
      <c r="E538" s="334">
        <v>0</v>
      </c>
      <c r="F538" s="309"/>
      <c r="G538" s="310"/>
      <c r="H538" s="311"/>
      <c r="I538" s="303"/>
      <c r="J538" s="312"/>
      <c r="K538" s="303"/>
      <c r="M538" s="304" t="s">
        <v>902</v>
      </c>
      <c r="O538" s="293"/>
    </row>
    <row r="539" spans="1:80">
      <c r="A539" s="302"/>
      <c r="B539" s="305"/>
      <c r="C539" s="335" t="s">
        <v>903</v>
      </c>
      <c r="D539" s="307"/>
      <c r="E539" s="334">
        <v>0</v>
      </c>
      <c r="F539" s="309"/>
      <c r="G539" s="310"/>
      <c r="H539" s="311"/>
      <c r="I539" s="303"/>
      <c r="J539" s="312"/>
      <c r="K539" s="303"/>
      <c r="M539" s="304" t="s">
        <v>903</v>
      </c>
      <c r="O539" s="293"/>
    </row>
    <row r="540" spans="1:80">
      <c r="A540" s="302"/>
      <c r="B540" s="305"/>
      <c r="C540" s="335" t="s">
        <v>422</v>
      </c>
      <c r="D540" s="307"/>
      <c r="E540" s="334">
        <v>0</v>
      </c>
      <c r="F540" s="309"/>
      <c r="G540" s="310"/>
      <c r="H540" s="311"/>
      <c r="I540" s="303"/>
      <c r="J540" s="312"/>
      <c r="K540" s="303"/>
      <c r="M540" s="304" t="s">
        <v>422</v>
      </c>
      <c r="O540" s="293"/>
    </row>
    <row r="541" spans="1:80">
      <c r="A541" s="302"/>
      <c r="B541" s="305"/>
      <c r="C541" s="306" t="s">
        <v>904</v>
      </c>
      <c r="D541" s="307"/>
      <c r="E541" s="308">
        <v>13.8</v>
      </c>
      <c r="F541" s="309"/>
      <c r="G541" s="310"/>
      <c r="H541" s="311"/>
      <c r="I541" s="303"/>
      <c r="J541" s="312"/>
      <c r="K541" s="303"/>
      <c r="M541" s="304" t="s">
        <v>904</v>
      </c>
      <c r="O541" s="293"/>
    </row>
    <row r="542" spans="1:80" ht="22.5">
      <c r="A542" s="294">
        <v>279</v>
      </c>
      <c r="B542" s="295" t="s">
        <v>905</v>
      </c>
      <c r="C542" s="296" t="s">
        <v>906</v>
      </c>
      <c r="D542" s="297" t="s">
        <v>222</v>
      </c>
      <c r="E542" s="298">
        <v>9</v>
      </c>
      <c r="F542" s="298">
        <v>0</v>
      </c>
      <c r="G542" s="299">
        <f>E542*F542</f>
        <v>0</v>
      </c>
      <c r="H542" s="300">
        <v>1.2E-2</v>
      </c>
      <c r="I542" s="301">
        <f>E542*H542</f>
        <v>0.108</v>
      </c>
      <c r="J542" s="300"/>
      <c r="K542" s="301">
        <f>E542*J542</f>
        <v>0</v>
      </c>
      <c r="O542" s="293">
        <v>2</v>
      </c>
      <c r="AA542" s="262">
        <v>3</v>
      </c>
      <c r="AB542" s="262">
        <v>7</v>
      </c>
      <c r="AC542" s="262" t="s">
        <v>905</v>
      </c>
      <c r="AZ542" s="262">
        <v>2</v>
      </c>
      <c r="BA542" s="262">
        <f>IF(AZ542=1,G542,0)</f>
        <v>0</v>
      </c>
      <c r="BB542" s="262">
        <f>IF(AZ542=2,G542,0)</f>
        <v>0</v>
      </c>
      <c r="BC542" s="262">
        <f>IF(AZ542=3,G542,0)</f>
        <v>0</v>
      </c>
      <c r="BD542" s="262">
        <f>IF(AZ542=4,G542,0)</f>
        <v>0</v>
      </c>
      <c r="BE542" s="262">
        <f>IF(AZ542=5,G542,0)</f>
        <v>0</v>
      </c>
      <c r="CA542" s="293">
        <v>3</v>
      </c>
      <c r="CB542" s="293">
        <v>7</v>
      </c>
    </row>
    <row r="543" spans="1:80">
      <c r="A543" s="302"/>
      <c r="B543" s="305"/>
      <c r="C543" s="335" t="s">
        <v>419</v>
      </c>
      <c r="D543" s="307"/>
      <c r="E543" s="334">
        <v>0</v>
      </c>
      <c r="F543" s="309"/>
      <c r="G543" s="310"/>
      <c r="H543" s="311"/>
      <c r="I543" s="303"/>
      <c r="J543" s="312"/>
      <c r="K543" s="303"/>
      <c r="M543" s="304" t="s">
        <v>419</v>
      </c>
      <c r="O543" s="293"/>
    </row>
    <row r="544" spans="1:80" ht="22.5">
      <c r="A544" s="302"/>
      <c r="B544" s="305"/>
      <c r="C544" s="335" t="s">
        <v>907</v>
      </c>
      <c r="D544" s="307"/>
      <c r="E544" s="334">
        <v>0</v>
      </c>
      <c r="F544" s="309"/>
      <c r="G544" s="310"/>
      <c r="H544" s="311"/>
      <c r="I544" s="303"/>
      <c r="J544" s="312"/>
      <c r="K544" s="303"/>
      <c r="M544" s="304" t="s">
        <v>907</v>
      </c>
      <c r="O544" s="293"/>
    </row>
    <row r="545" spans="1:80">
      <c r="A545" s="302"/>
      <c r="B545" s="305"/>
      <c r="C545" s="335" t="s">
        <v>903</v>
      </c>
      <c r="D545" s="307"/>
      <c r="E545" s="334">
        <v>0</v>
      </c>
      <c r="F545" s="309"/>
      <c r="G545" s="310"/>
      <c r="H545" s="311"/>
      <c r="I545" s="303"/>
      <c r="J545" s="312"/>
      <c r="K545" s="303"/>
      <c r="M545" s="304" t="s">
        <v>903</v>
      </c>
      <c r="O545" s="293"/>
    </row>
    <row r="546" spans="1:80">
      <c r="A546" s="302"/>
      <c r="B546" s="305"/>
      <c r="C546" s="335" t="s">
        <v>422</v>
      </c>
      <c r="D546" s="307"/>
      <c r="E546" s="334">
        <v>0</v>
      </c>
      <c r="F546" s="309"/>
      <c r="G546" s="310"/>
      <c r="H546" s="311"/>
      <c r="I546" s="303"/>
      <c r="J546" s="312"/>
      <c r="K546" s="303"/>
      <c r="M546" s="304" t="s">
        <v>422</v>
      </c>
      <c r="O546" s="293"/>
    </row>
    <row r="547" spans="1:80">
      <c r="A547" s="302"/>
      <c r="B547" s="305"/>
      <c r="C547" s="306" t="s">
        <v>908</v>
      </c>
      <c r="D547" s="307"/>
      <c r="E547" s="308">
        <v>9</v>
      </c>
      <c r="F547" s="309"/>
      <c r="G547" s="310"/>
      <c r="H547" s="311"/>
      <c r="I547" s="303"/>
      <c r="J547" s="312"/>
      <c r="K547" s="303"/>
      <c r="M547" s="304" t="s">
        <v>908</v>
      </c>
      <c r="O547" s="293"/>
    </row>
    <row r="548" spans="1:80">
      <c r="A548" s="294">
        <v>280</v>
      </c>
      <c r="B548" s="295" t="s">
        <v>909</v>
      </c>
      <c r="C548" s="296" t="s">
        <v>910</v>
      </c>
      <c r="D548" s="297" t="s">
        <v>194</v>
      </c>
      <c r="E548" s="298">
        <v>92</v>
      </c>
      <c r="F548" s="298">
        <v>0</v>
      </c>
      <c r="G548" s="299">
        <f>E548*F548</f>
        <v>0</v>
      </c>
      <c r="H548" s="300">
        <v>3.5E-4</v>
      </c>
      <c r="I548" s="301">
        <f>E548*H548</f>
        <v>3.2199999999999999E-2</v>
      </c>
      <c r="J548" s="300"/>
      <c r="K548" s="301">
        <f>E548*J548</f>
        <v>0</v>
      </c>
      <c r="O548" s="293">
        <v>2</v>
      </c>
      <c r="AA548" s="262">
        <v>3</v>
      </c>
      <c r="AB548" s="262">
        <v>7</v>
      </c>
      <c r="AC548" s="262" t="s">
        <v>909</v>
      </c>
      <c r="AZ548" s="262">
        <v>2</v>
      </c>
      <c r="BA548" s="262">
        <f>IF(AZ548=1,G548,0)</f>
        <v>0</v>
      </c>
      <c r="BB548" s="262">
        <f>IF(AZ548=2,G548,0)</f>
        <v>0</v>
      </c>
      <c r="BC548" s="262">
        <f>IF(AZ548=3,G548,0)</f>
        <v>0</v>
      </c>
      <c r="BD548" s="262">
        <f>IF(AZ548=4,G548,0)</f>
        <v>0</v>
      </c>
      <c r="BE548" s="262">
        <f>IF(AZ548=5,G548,0)</f>
        <v>0</v>
      </c>
      <c r="CA548" s="293">
        <v>3</v>
      </c>
      <c r="CB548" s="293">
        <v>7</v>
      </c>
    </row>
    <row r="549" spans="1:80" ht="22.5">
      <c r="A549" s="294">
        <v>281</v>
      </c>
      <c r="B549" s="295" t="s">
        <v>911</v>
      </c>
      <c r="C549" s="296" t="s">
        <v>912</v>
      </c>
      <c r="D549" s="297" t="s">
        <v>100</v>
      </c>
      <c r="E549" s="298">
        <v>4</v>
      </c>
      <c r="F549" s="298">
        <v>0</v>
      </c>
      <c r="G549" s="299">
        <f>E549*F549</f>
        <v>0</v>
      </c>
      <c r="H549" s="300">
        <v>3.5300000000000002E-3</v>
      </c>
      <c r="I549" s="301">
        <f>E549*H549</f>
        <v>1.4120000000000001E-2</v>
      </c>
      <c r="J549" s="300"/>
      <c r="K549" s="301">
        <f>E549*J549</f>
        <v>0</v>
      </c>
      <c r="O549" s="293">
        <v>2</v>
      </c>
      <c r="AA549" s="262">
        <v>3</v>
      </c>
      <c r="AB549" s="262">
        <v>7</v>
      </c>
      <c r="AC549" s="262" t="s">
        <v>911</v>
      </c>
      <c r="AZ549" s="262">
        <v>2</v>
      </c>
      <c r="BA549" s="262">
        <f>IF(AZ549=1,G549,0)</f>
        <v>0</v>
      </c>
      <c r="BB549" s="262">
        <f>IF(AZ549=2,G549,0)</f>
        <v>0</v>
      </c>
      <c r="BC549" s="262">
        <f>IF(AZ549=3,G549,0)</f>
        <v>0</v>
      </c>
      <c r="BD549" s="262">
        <f>IF(AZ549=4,G549,0)</f>
        <v>0</v>
      </c>
      <c r="BE549" s="262">
        <f>IF(AZ549=5,G549,0)</f>
        <v>0</v>
      </c>
      <c r="CA549" s="293">
        <v>3</v>
      </c>
      <c r="CB549" s="293">
        <v>7</v>
      </c>
    </row>
    <row r="550" spans="1:80">
      <c r="A550" s="313"/>
      <c r="B550" s="314" t="s">
        <v>101</v>
      </c>
      <c r="C550" s="315" t="s">
        <v>866</v>
      </c>
      <c r="D550" s="316"/>
      <c r="E550" s="317"/>
      <c r="F550" s="318"/>
      <c r="G550" s="319">
        <f>SUM(G512:G549)</f>
        <v>0</v>
      </c>
      <c r="H550" s="320"/>
      <c r="I550" s="321">
        <f>SUM(I512:I549)</f>
        <v>2.5387643999999998</v>
      </c>
      <c r="J550" s="320"/>
      <c r="K550" s="321">
        <f>SUM(K512:K549)</f>
        <v>0</v>
      </c>
      <c r="O550" s="293">
        <v>4</v>
      </c>
      <c r="BA550" s="322">
        <f>SUM(BA512:BA549)</f>
        <v>0</v>
      </c>
      <c r="BB550" s="322">
        <f>SUM(BB512:BB549)</f>
        <v>0</v>
      </c>
      <c r="BC550" s="322">
        <f>SUM(BC512:BC549)</f>
        <v>0</v>
      </c>
      <c r="BD550" s="322">
        <f>SUM(BD512:BD549)</f>
        <v>0</v>
      </c>
      <c r="BE550" s="322">
        <f>SUM(BE512:BE549)</f>
        <v>0</v>
      </c>
    </row>
    <row r="551" spans="1:80">
      <c r="A551" s="283" t="s">
        <v>97</v>
      </c>
      <c r="B551" s="284" t="s">
        <v>913</v>
      </c>
      <c r="C551" s="285" t="s">
        <v>914</v>
      </c>
      <c r="D551" s="286"/>
      <c r="E551" s="287"/>
      <c r="F551" s="287"/>
      <c r="G551" s="288"/>
      <c r="H551" s="289"/>
      <c r="I551" s="290"/>
      <c r="J551" s="291"/>
      <c r="K551" s="292"/>
      <c r="O551" s="293">
        <v>1</v>
      </c>
    </row>
    <row r="552" spans="1:80" ht="22.5">
      <c r="A552" s="294">
        <v>282</v>
      </c>
      <c r="B552" s="295" t="s">
        <v>916</v>
      </c>
      <c r="C552" s="296" t="s">
        <v>917</v>
      </c>
      <c r="D552" s="297" t="s">
        <v>222</v>
      </c>
      <c r="E552" s="298">
        <v>37.4</v>
      </c>
      <c r="F552" s="298">
        <v>0</v>
      </c>
      <c r="G552" s="299">
        <f>E552*F552</f>
        <v>0</v>
      </c>
      <c r="H552" s="300">
        <v>2.7999999999999998E-4</v>
      </c>
      <c r="I552" s="301">
        <f>E552*H552</f>
        <v>1.0471999999999999E-2</v>
      </c>
      <c r="J552" s="300">
        <v>0</v>
      </c>
      <c r="K552" s="301">
        <f>E552*J552</f>
        <v>0</v>
      </c>
      <c r="O552" s="293">
        <v>2</v>
      </c>
      <c r="AA552" s="262">
        <v>1</v>
      </c>
      <c r="AB552" s="262">
        <v>1</v>
      </c>
      <c r="AC552" s="262">
        <v>1</v>
      </c>
      <c r="AZ552" s="262">
        <v>2</v>
      </c>
      <c r="BA552" s="262">
        <f>IF(AZ552=1,G552,0)</f>
        <v>0</v>
      </c>
      <c r="BB552" s="262">
        <f>IF(AZ552=2,G552,0)</f>
        <v>0</v>
      </c>
      <c r="BC552" s="262">
        <f>IF(AZ552=3,G552,0)</f>
        <v>0</v>
      </c>
      <c r="BD552" s="262">
        <f>IF(AZ552=4,G552,0)</f>
        <v>0</v>
      </c>
      <c r="BE552" s="262">
        <f>IF(AZ552=5,G552,0)</f>
        <v>0</v>
      </c>
      <c r="CA552" s="293">
        <v>1</v>
      </c>
      <c r="CB552" s="293">
        <v>1</v>
      </c>
    </row>
    <row r="553" spans="1:80">
      <c r="A553" s="302"/>
      <c r="B553" s="305"/>
      <c r="C553" s="306" t="s">
        <v>918</v>
      </c>
      <c r="D553" s="307"/>
      <c r="E553" s="308">
        <v>5.5</v>
      </c>
      <c r="F553" s="309"/>
      <c r="G553" s="310"/>
      <c r="H553" s="311"/>
      <c r="I553" s="303"/>
      <c r="J553" s="312"/>
      <c r="K553" s="303"/>
      <c r="M553" s="304" t="s">
        <v>918</v>
      </c>
      <c r="O553" s="293"/>
    </row>
    <row r="554" spans="1:80">
      <c r="A554" s="302"/>
      <c r="B554" s="305"/>
      <c r="C554" s="306" t="s">
        <v>919</v>
      </c>
      <c r="D554" s="307"/>
      <c r="E554" s="308">
        <v>31.9</v>
      </c>
      <c r="F554" s="309"/>
      <c r="G554" s="310"/>
      <c r="H554" s="311"/>
      <c r="I554" s="303"/>
      <c r="J554" s="312"/>
      <c r="K554" s="303"/>
      <c r="M554" s="304" t="s">
        <v>919</v>
      </c>
      <c r="O554" s="293"/>
    </row>
    <row r="555" spans="1:80" ht="22.5">
      <c r="A555" s="294">
        <v>283</v>
      </c>
      <c r="B555" s="295" t="s">
        <v>920</v>
      </c>
      <c r="C555" s="296" t="s">
        <v>921</v>
      </c>
      <c r="D555" s="297" t="s">
        <v>100</v>
      </c>
      <c r="E555" s="298">
        <v>23</v>
      </c>
      <c r="F555" s="298">
        <v>0</v>
      </c>
      <c r="G555" s="299">
        <f>E555*F555</f>
        <v>0</v>
      </c>
      <c r="H555" s="300">
        <v>2.3199999999999998E-2</v>
      </c>
      <c r="I555" s="301">
        <f>E555*H555</f>
        <v>0.53359999999999996</v>
      </c>
      <c r="J555" s="300">
        <v>0</v>
      </c>
      <c r="K555" s="301">
        <f>E555*J555</f>
        <v>0</v>
      </c>
      <c r="O555" s="293">
        <v>2</v>
      </c>
      <c r="AA555" s="262">
        <v>1</v>
      </c>
      <c r="AB555" s="262">
        <v>7</v>
      </c>
      <c r="AC555" s="262">
        <v>7</v>
      </c>
      <c r="AZ555" s="262">
        <v>2</v>
      </c>
      <c r="BA555" s="262">
        <f>IF(AZ555=1,G555,0)</f>
        <v>0</v>
      </c>
      <c r="BB555" s="262">
        <f>IF(AZ555=2,G555,0)</f>
        <v>0</v>
      </c>
      <c r="BC555" s="262">
        <f>IF(AZ555=3,G555,0)</f>
        <v>0</v>
      </c>
      <c r="BD555" s="262">
        <f>IF(AZ555=4,G555,0)</f>
        <v>0</v>
      </c>
      <c r="BE555" s="262">
        <f>IF(AZ555=5,G555,0)</f>
        <v>0</v>
      </c>
      <c r="CA555" s="293">
        <v>1</v>
      </c>
      <c r="CB555" s="293">
        <v>7</v>
      </c>
    </row>
    <row r="556" spans="1:80">
      <c r="A556" s="302"/>
      <c r="B556" s="305"/>
      <c r="C556" s="306" t="s">
        <v>922</v>
      </c>
      <c r="D556" s="307"/>
      <c r="E556" s="308">
        <v>10</v>
      </c>
      <c r="F556" s="309"/>
      <c r="G556" s="310"/>
      <c r="H556" s="311"/>
      <c r="I556" s="303"/>
      <c r="J556" s="312"/>
      <c r="K556" s="303"/>
      <c r="M556" s="304" t="s">
        <v>922</v>
      </c>
      <c r="O556" s="293"/>
    </row>
    <row r="557" spans="1:80">
      <c r="A557" s="302"/>
      <c r="B557" s="305"/>
      <c r="C557" s="306" t="s">
        <v>923</v>
      </c>
      <c r="D557" s="307"/>
      <c r="E557" s="308">
        <v>13</v>
      </c>
      <c r="F557" s="309"/>
      <c r="G557" s="310"/>
      <c r="H557" s="311"/>
      <c r="I557" s="303"/>
      <c r="J557" s="312"/>
      <c r="K557" s="303"/>
      <c r="M557" s="304" t="s">
        <v>923</v>
      </c>
      <c r="O557" s="293"/>
    </row>
    <row r="558" spans="1:80">
      <c r="A558" s="294">
        <v>284</v>
      </c>
      <c r="B558" s="295" t="s">
        <v>924</v>
      </c>
      <c r="C558" s="296" t="s">
        <v>925</v>
      </c>
      <c r="D558" s="297" t="s">
        <v>161</v>
      </c>
      <c r="E558" s="298">
        <v>1</v>
      </c>
      <c r="F558" s="298">
        <v>0</v>
      </c>
      <c r="G558" s="299">
        <f>E558*F558</f>
        <v>0</v>
      </c>
      <c r="H558" s="300">
        <v>5.5999999999999999E-3</v>
      </c>
      <c r="I558" s="301">
        <f>E558*H558</f>
        <v>5.5999999999999999E-3</v>
      </c>
      <c r="J558" s="300">
        <v>0</v>
      </c>
      <c r="K558" s="301">
        <f>E558*J558</f>
        <v>0</v>
      </c>
      <c r="O558" s="293">
        <v>2</v>
      </c>
      <c r="AA558" s="262">
        <v>1</v>
      </c>
      <c r="AB558" s="262">
        <v>7</v>
      </c>
      <c r="AC558" s="262">
        <v>7</v>
      </c>
      <c r="AZ558" s="262">
        <v>2</v>
      </c>
      <c r="BA558" s="262">
        <f>IF(AZ558=1,G558,0)</f>
        <v>0</v>
      </c>
      <c r="BB558" s="262">
        <f>IF(AZ558=2,G558,0)</f>
        <v>0</v>
      </c>
      <c r="BC558" s="262">
        <f>IF(AZ558=3,G558,0)</f>
        <v>0</v>
      </c>
      <c r="BD558" s="262">
        <f>IF(AZ558=4,G558,0)</f>
        <v>0</v>
      </c>
      <c r="BE558" s="262">
        <f>IF(AZ558=5,G558,0)</f>
        <v>0</v>
      </c>
      <c r="CA558" s="293">
        <v>1</v>
      </c>
      <c r="CB558" s="293">
        <v>7</v>
      </c>
    </row>
    <row r="559" spans="1:80">
      <c r="A559" s="302"/>
      <c r="B559" s="305"/>
      <c r="C559" s="335" t="s">
        <v>419</v>
      </c>
      <c r="D559" s="307"/>
      <c r="E559" s="334">
        <v>0</v>
      </c>
      <c r="F559" s="309"/>
      <c r="G559" s="310"/>
      <c r="H559" s="311"/>
      <c r="I559" s="303"/>
      <c r="J559" s="312"/>
      <c r="K559" s="303"/>
      <c r="M559" s="304" t="s">
        <v>419</v>
      </c>
      <c r="O559" s="293"/>
    </row>
    <row r="560" spans="1:80" ht="33.75">
      <c r="A560" s="302"/>
      <c r="B560" s="305"/>
      <c r="C560" s="335" t="s">
        <v>926</v>
      </c>
      <c r="D560" s="307"/>
      <c r="E560" s="334">
        <v>46.5</v>
      </c>
      <c r="F560" s="309"/>
      <c r="G560" s="310"/>
      <c r="H560" s="311"/>
      <c r="I560" s="303"/>
      <c r="J560" s="312"/>
      <c r="K560" s="303"/>
      <c r="M560" s="304" t="s">
        <v>926</v>
      </c>
      <c r="O560" s="293"/>
    </row>
    <row r="561" spans="1:80" ht="22.5">
      <c r="A561" s="302"/>
      <c r="B561" s="305"/>
      <c r="C561" s="335" t="s">
        <v>927</v>
      </c>
      <c r="D561" s="307"/>
      <c r="E561" s="334">
        <v>73.900000000000006</v>
      </c>
      <c r="F561" s="309"/>
      <c r="G561" s="310"/>
      <c r="H561" s="311"/>
      <c r="I561" s="303"/>
      <c r="J561" s="312"/>
      <c r="K561" s="303"/>
      <c r="M561" s="304" t="s">
        <v>927</v>
      </c>
      <c r="O561" s="293"/>
    </row>
    <row r="562" spans="1:80">
      <c r="A562" s="302"/>
      <c r="B562" s="305"/>
      <c r="C562" s="335" t="s">
        <v>928</v>
      </c>
      <c r="D562" s="307"/>
      <c r="E562" s="334">
        <v>14.8</v>
      </c>
      <c r="F562" s="309"/>
      <c r="G562" s="310"/>
      <c r="H562" s="311"/>
      <c r="I562" s="303"/>
      <c r="J562" s="312"/>
      <c r="K562" s="303"/>
      <c r="M562" s="304" t="s">
        <v>928</v>
      </c>
      <c r="O562" s="293"/>
    </row>
    <row r="563" spans="1:80">
      <c r="A563" s="302"/>
      <c r="B563" s="305"/>
      <c r="C563" s="335" t="s">
        <v>422</v>
      </c>
      <c r="D563" s="307"/>
      <c r="E563" s="334">
        <v>135.20000000000002</v>
      </c>
      <c r="F563" s="309"/>
      <c r="G563" s="310"/>
      <c r="H563" s="311"/>
      <c r="I563" s="303"/>
      <c r="J563" s="312"/>
      <c r="K563" s="303"/>
      <c r="M563" s="304" t="s">
        <v>422</v>
      </c>
      <c r="O563" s="293"/>
    </row>
    <row r="564" spans="1:80">
      <c r="A564" s="302"/>
      <c r="B564" s="305"/>
      <c r="C564" s="306" t="s">
        <v>929</v>
      </c>
      <c r="D564" s="307"/>
      <c r="E564" s="308">
        <v>1</v>
      </c>
      <c r="F564" s="309"/>
      <c r="G564" s="310"/>
      <c r="H564" s="311"/>
      <c r="I564" s="303"/>
      <c r="J564" s="312"/>
      <c r="K564" s="303"/>
      <c r="M564" s="304" t="s">
        <v>929</v>
      </c>
      <c r="O564" s="293"/>
    </row>
    <row r="565" spans="1:80" ht="22.5">
      <c r="A565" s="294">
        <v>285</v>
      </c>
      <c r="B565" s="295" t="s">
        <v>930</v>
      </c>
      <c r="C565" s="296" t="s">
        <v>931</v>
      </c>
      <c r="D565" s="297" t="s">
        <v>100</v>
      </c>
      <c r="E565" s="298">
        <v>30</v>
      </c>
      <c r="F565" s="298">
        <v>0</v>
      </c>
      <c r="G565" s="299">
        <f>E565*F565</f>
        <v>0</v>
      </c>
      <c r="H565" s="300">
        <v>1.4E-3</v>
      </c>
      <c r="I565" s="301">
        <f>E565*H565</f>
        <v>4.2000000000000003E-2</v>
      </c>
      <c r="J565" s="300"/>
      <c r="K565" s="301">
        <f>E565*J565</f>
        <v>0</v>
      </c>
      <c r="O565" s="293">
        <v>2</v>
      </c>
      <c r="AA565" s="262">
        <v>3</v>
      </c>
      <c r="AB565" s="262">
        <v>0</v>
      </c>
      <c r="AC565" s="262" t="s">
        <v>930</v>
      </c>
      <c r="AZ565" s="262">
        <v>2</v>
      </c>
      <c r="BA565" s="262">
        <f>IF(AZ565=1,G565,0)</f>
        <v>0</v>
      </c>
      <c r="BB565" s="262">
        <f>IF(AZ565=2,G565,0)</f>
        <v>0</v>
      </c>
      <c r="BC565" s="262">
        <f>IF(AZ565=3,G565,0)</f>
        <v>0</v>
      </c>
      <c r="BD565" s="262">
        <f>IF(AZ565=4,G565,0)</f>
        <v>0</v>
      </c>
      <c r="BE565" s="262">
        <f>IF(AZ565=5,G565,0)</f>
        <v>0</v>
      </c>
      <c r="CA565" s="293">
        <v>3</v>
      </c>
      <c r="CB565" s="293">
        <v>0</v>
      </c>
    </row>
    <row r="566" spans="1:80">
      <c r="A566" s="302"/>
      <c r="B566" s="305"/>
      <c r="C566" s="335" t="s">
        <v>419</v>
      </c>
      <c r="D566" s="307"/>
      <c r="E566" s="334">
        <v>0</v>
      </c>
      <c r="F566" s="309"/>
      <c r="G566" s="310"/>
      <c r="H566" s="311"/>
      <c r="I566" s="303"/>
      <c r="J566" s="312"/>
      <c r="K566" s="303"/>
      <c r="M566" s="304" t="s">
        <v>419</v>
      </c>
      <c r="O566" s="293"/>
    </row>
    <row r="567" spans="1:80">
      <c r="A567" s="302"/>
      <c r="B567" s="305"/>
      <c r="C567" s="335" t="s">
        <v>932</v>
      </c>
      <c r="D567" s="307"/>
      <c r="E567" s="334">
        <v>26.583300000000001</v>
      </c>
      <c r="F567" s="309"/>
      <c r="G567" s="310"/>
      <c r="H567" s="311"/>
      <c r="I567" s="303"/>
      <c r="J567" s="312"/>
      <c r="K567" s="303"/>
      <c r="M567" s="304" t="s">
        <v>932</v>
      </c>
      <c r="O567" s="293"/>
    </row>
    <row r="568" spans="1:80">
      <c r="A568" s="302"/>
      <c r="B568" s="305"/>
      <c r="C568" s="335" t="s">
        <v>422</v>
      </c>
      <c r="D568" s="307"/>
      <c r="E568" s="334">
        <v>26.583300000000001</v>
      </c>
      <c r="F568" s="309"/>
      <c r="G568" s="310"/>
      <c r="H568" s="311"/>
      <c r="I568" s="303"/>
      <c r="J568" s="312"/>
      <c r="K568" s="303"/>
      <c r="M568" s="304" t="s">
        <v>422</v>
      </c>
      <c r="O568" s="293"/>
    </row>
    <row r="569" spans="1:80">
      <c r="A569" s="302"/>
      <c r="B569" s="305"/>
      <c r="C569" s="306" t="s">
        <v>933</v>
      </c>
      <c r="D569" s="307"/>
      <c r="E569" s="308">
        <v>30</v>
      </c>
      <c r="F569" s="309"/>
      <c r="G569" s="310"/>
      <c r="H569" s="311"/>
      <c r="I569" s="303"/>
      <c r="J569" s="312"/>
      <c r="K569" s="303"/>
      <c r="M569" s="304">
        <v>30</v>
      </c>
      <c r="O569" s="293"/>
    </row>
    <row r="570" spans="1:80">
      <c r="A570" s="294">
        <v>286</v>
      </c>
      <c r="B570" s="295" t="s">
        <v>934</v>
      </c>
      <c r="C570" s="296" t="s">
        <v>935</v>
      </c>
      <c r="D570" s="297" t="s">
        <v>100</v>
      </c>
      <c r="E570" s="298">
        <v>5</v>
      </c>
      <c r="F570" s="298">
        <v>0</v>
      </c>
      <c r="G570" s="299">
        <f>E570*F570</f>
        <v>0</v>
      </c>
      <c r="H570" s="300">
        <v>1.3599999999999999E-2</v>
      </c>
      <c r="I570" s="301">
        <f>E570*H570</f>
        <v>6.7999999999999991E-2</v>
      </c>
      <c r="J570" s="300"/>
      <c r="K570" s="301">
        <f>E570*J570</f>
        <v>0</v>
      </c>
      <c r="O570" s="293">
        <v>2</v>
      </c>
      <c r="AA570" s="262">
        <v>3</v>
      </c>
      <c r="AB570" s="262">
        <v>0</v>
      </c>
      <c r="AC570" s="262" t="s">
        <v>934</v>
      </c>
      <c r="AZ570" s="262">
        <v>2</v>
      </c>
      <c r="BA570" s="262">
        <f>IF(AZ570=1,G570,0)</f>
        <v>0</v>
      </c>
      <c r="BB570" s="262">
        <f>IF(AZ570=2,G570,0)</f>
        <v>0</v>
      </c>
      <c r="BC570" s="262">
        <f>IF(AZ570=3,G570,0)</f>
        <v>0</v>
      </c>
      <c r="BD570" s="262">
        <f>IF(AZ570=4,G570,0)</f>
        <v>0</v>
      </c>
      <c r="BE570" s="262">
        <f>IF(AZ570=5,G570,0)</f>
        <v>0</v>
      </c>
      <c r="CA570" s="293">
        <v>3</v>
      </c>
      <c r="CB570" s="293">
        <v>0</v>
      </c>
    </row>
    <row r="571" spans="1:80" ht="22.5">
      <c r="A571" s="294">
        <v>287</v>
      </c>
      <c r="B571" s="295" t="s">
        <v>936</v>
      </c>
      <c r="C571" s="296" t="s">
        <v>937</v>
      </c>
      <c r="D571" s="297" t="s">
        <v>194</v>
      </c>
      <c r="E571" s="298">
        <v>1</v>
      </c>
      <c r="F571" s="298">
        <v>0</v>
      </c>
      <c r="G571" s="299">
        <f>E571*F571</f>
        <v>0</v>
      </c>
      <c r="H571" s="300">
        <v>6.4579999999999999E-2</v>
      </c>
      <c r="I571" s="301">
        <f>E571*H571</f>
        <v>6.4579999999999999E-2</v>
      </c>
      <c r="J571" s="300"/>
      <c r="K571" s="301">
        <f>E571*J571</f>
        <v>0</v>
      </c>
      <c r="O571" s="293">
        <v>2</v>
      </c>
      <c r="AA571" s="262">
        <v>3</v>
      </c>
      <c r="AB571" s="262">
        <v>7</v>
      </c>
      <c r="AC571" s="262" t="s">
        <v>936</v>
      </c>
      <c r="AZ571" s="262">
        <v>2</v>
      </c>
      <c r="BA571" s="262">
        <f>IF(AZ571=1,G571,0)</f>
        <v>0</v>
      </c>
      <c r="BB571" s="262">
        <f>IF(AZ571=2,G571,0)</f>
        <v>0</v>
      </c>
      <c r="BC571" s="262">
        <f>IF(AZ571=3,G571,0)</f>
        <v>0</v>
      </c>
      <c r="BD571" s="262">
        <f>IF(AZ571=4,G571,0)</f>
        <v>0</v>
      </c>
      <c r="BE571" s="262">
        <f>IF(AZ571=5,G571,0)</f>
        <v>0</v>
      </c>
      <c r="CA571" s="293">
        <v>3</v>
      </c>
      <c r="CB571" s="293">
        <v>7</v>
      </c>
    </row>
    <row r="572" spans="1:80" ht="22.5">
      <c r="A572" s="294">
        <v>288</v>
      </c>
      <c r="B572" s="295" t="s">
        <v>938</v>
      </c>
      <c r="C572" s="296" t="s">
        <v>939</v>
      </c>
      <c r="D572" s="297" t="s">
        <v>194</v>
      </c>
      <c r="E572" s="298">
        <v>1</v>
      </c>
      <c r="F572" s="298">
        <v>0</v>
      </c>
      <c r="G572" s="299">
        <f>E572*F572</f>
        <v>0</v>
      </c>
      <c r="H572" s="300">
        <v>2.4E-2</v>
      </c>
      <c r="I572" s="301">
        <f>E572*H572</f>
        <v>2.4E-2</v>
      </c>
      <c r="J572" s="300"/>
      <c r="K572" s="301">
        <f>E572*J572</f>
        <v>0</v>
      </c>
      <c r="O572" s="293">
        <v>2</v>
      </c>
      <c r="AA572" s="262">
        <v>3</v>
      </c>
      <c r="AB572" s="262">
        <v>7</v>
      </c>
      <c r="AC572" s="262" t="s">
        <v>938</v>
      </c>
      <c r="AZ572" s="262">
        <v>2</v>
      </c>
      <c r="BA572" s="262">
        <f>IF(AZ572=1,G572,0)</f>
        <v>0</v>
      </c>
      <c r="BB572" s="262">
        <f>IF(AZ572=2,G572,0)</f>
        <v>0</v>
      </c>
      <c r="BC572" s="262">
        <f>IF(AZ572=3,G572,0)</f>
        <v>0</v>
      </c>
      <c r="BD572" s="262">
        <f>IF(AZ572=4,G572,0)</f>
        <v>0</v>
      </c>
      <c r="BE572" s="262">
        <f>IF(AZ572=5,G572,0)</f>
        <v>0</v>
      </c>
      <c r="CA572" s="293">
        <v>3</v>
      </c>
      <c r="CB572" s="293">
        <v>7</v>
      </c>
    </row>
    <row r="573" spans="1:80" ht="22.5">
      <c r="A573" s="294">
        <v>289</v>
      </c>
      <c r="B573" s="295" t="s">
        <v>940</v>
      </c>
      <c r="C573" s="296" t="s">
        <v>941</v>
      </c>
      <c r="D573" s="297" t="s">
        <v>194</v>
      </c>
      <c r="E573" s="298">
        <v>2</v>
      </c>
      <c r="F573" s="298">
        <v>0</v>
      </c>
      <c r="G573" s="299">
        <f>E573*F573</f>
        <v>0</v>
      </c>
      <c r="H573" s="300">
        <v>1.7999999999999999E-2</v>
      </c>
      <c r="I573" s="301">
        <f>E573*H573</f>
        <v>3.5999999999999997E-2</v>
      </c>
      <c r="J573" s="300"/>
      <c r="K573" s="301">
        <f>E573*J573</f>
        <v>0</v>
      </c>
      <c r="O573" s="293">
        <v>2</v>
      </c>
      <c r="AA573" s="262">
        <v>3</v>
      </c>
      <c r="AB573" s="262">
        <v>7</v>
      </c>
      <c r="AC573" s="262" t="s">
        <v>940</v>
      </c>
      <c r="AZ573" s="262">
        <v>2</v>
      </c>
      <c r="BA573" s="262">
        <f>IF(AZ573=1,G573,0)</f>
        <v>0</v>
      </c>
      <c r="BB573" s="262">
        <f>IF(AZ573=2,G573,0)</f>
        <v>0</v>
      </c>
      <c r="BC573" s="262">
        <f>IF(AZ573=3,G573,0)</f>
        <v>0</v>
      </c>
      <c r="BD573" s="262">
        <f>IF(AZ573=4,G573,0)</f>
        <v>0</v>
      </c>
      <c r="BE573" s="262">
        <f>IF(AZ573=5,G573,0)</f>
        <v>0</v>
      </c>
      <c r="CA573" s="293">
        <v>3</v>
      </c>
      <c r="CB573" s="293">
        <v>7</v>
      </c>
    </row>
    <row r="574" spans="1:80" ht="22.5">
      <c r="A574" s="294">
        <v>290</v>
      </c>
      <c r="B574" s="295" t="s">
        <v>942</v>
      </c>
      <c r="C574" s="296" t="s">
        <v>943</v>
      </c>
      <c r="D574" s="297" t="s">
        <v>194</v>
      </c>
      <c r="E574" s="298">
        <v>1</v>
      </c>
      <c r="F574" s="298">
        <v>0</v>
      </c>
      <c r="G574" s="299">
        <f>E574*F574</f>
        <v>0</v>
      </c>
      <c r="H574" s="300">
        <v>4.3200000000000002E-2</v>
      </c>
      <c r="I574" s="301">
        <f>E574*H574</f>
        <v>4.3200000000000002E-2</v>
      </c>
      <c r="J574" s="300"/>
      <c r="K574" s="301">
        <f>E574*J574</f>
        <v>0</v>
      </c>
      <c r="O574" s="293">
        <v>2</v>
      </c>
      <c r="AA574" s="262">
        <v>3</v>
      </c>
      <c r="AB574" s="262">
        <v>7</v>
      </c>
      <c r="AC574" s="262" t="s">
        <v>942</v>
      </c>
      <c r="AZ574" s="262">
        <v>2</v>
      </c>
      <c r="BA574" s="262">
        <f>IF(AZ574=1,G574,0)</f>
        <v>0</v>
      </c>
      <c r="BB574" s="262">
        <f>IF(AZ574=2,G574,0)</f>
        <v>0</v>
      </c>
      <c r="BC574" s="262">
        <f>IF(AZ574=3,G574,0)</f>
        <v>0</v>
      </c>
      <c r="BD574" s="262">
        <f>IF(AZ574=4,G574,0)</f>
        <v>0</v>
      </c>
      <c r="BE574" s="262">
        <f>IF(AZ574=5,G574,0)</f>
        <v>0</v>
      </c>
      <c r="CA574" s="293">
        <v>3</v>
      </c>
      <c r="CB574" s="293">
        <v>7</v>
      </c>
    </row>
    <row r="575" spans="1:80" ht="22.5">
      <c r="A575" s="294">
        <v>291</v>
      </c>
      <c r="B575" s="295" t="s">
        <v>944</v>
      </c>
      <c r="C575" s="296" t="s">
        <v>945</v>
      </c>
      <c r="D575" s="297" t="s">
        <v>194</v>
      </c>
      <c r="E575" s="298">
        <v>1</v>
      </c>
      <c r="F575" s="298">
        <v>0</v>
      </c>
      <c r="G575" s="299">
        <f>E575*F575</f>
        <v>0</v>
      </c>
      <c r="H575" s="300">
        <v>3.5999999999999997E-2</v>
      </c>
      <c r="I575" s="301">
        <f>E575*H575</f>
        <v>3.5999999999999997E-2</v>
      </c>
      <c r="J575" s="300"/>
      <c r="K575" s="301">
        <f>E575*J575</f>
        <v>0</v>
      </c>
      <c r="O575" s="293">
        <v>2</v>
      </c>
      <c r="AA575" s="262">
        <v>3</v>
      </c>
      <c r="AB575" s="262">
        <v>7</v>
      </c>
      <c r="AC575" s="262" t="s">
        <v>944</v>
      </c>
      <c r="AZ575" s="262">
        <v>2</v>
      </c>
      <c r="BA575" s="262">
        <f>IF(AZ575=1,G575,0)</f>
        <v>0</v>
      </c>
      <c r="BB575" s="262">
        <f>IF(AZ575=2,G575,0)</f>
        <v>0</v>
      </c>
      <c r="BC575" s="262">
        <f>IF(AZ575=3,G575,0)</f>
        <v>0</v>
      </c>
      <c r="BD575" s="262">
        <f>IF(AZ575=4,G575,0)</f>
        <v>0</v>
      </c>
      <c r="BE575" s="262">
        <f>IF(AZ575=5,G575,0)</f>
        <v>0</v>
      </c>
      <c r="CA575" s="293">
        <v>3</v>
      </c>
      <c r="CB575" s="293">
        <v>7</v>
      </c>
    </row>
    <row r="576" spans="1:80" ht="22.5">
      <c r="A576" s="294">
        <v>292</v>
      </c>
      <c r="B576" s="295" t="s">
        <v>946</v>
      </c>
      <c r="C576" s="296" t="s">
        <v>947</v>
      </c>
      <c r="D576" s="297" t="s">
        <v>194</v>
      </c>
      <c r="E576" s="298">
        <v>1</v>
      </c>
      <c r="F576" s="298">
        <v>0</v>
      </c>
      <c r="G576" s="299">
        <f>E576*F576</f>
        <v>0</v>
      </c>
      <c r="H576" s="300">
        <v>3.5999999999999997E-2</v>
      </c>
      <c r="I576" s="301">
        <f>E576*H576</f>
        <v>3.5999999999999997E-2</v>
      </c>
      <c r="J576" s="300"/>
      <c r="K576" s="301">
        <f>E576*J576</f>
        <v>0</v>
      </c>
      <c r="O576" s="293">
        <v>2</v>
      </c>
      <c r="AA576" s="262">
        <v>3</v>
      </c>
      <c r="AB576" s="262">
        <v>7</v>
      </c>
      <c r="AC576" s="262" t="s">
        <v>946</v>
      </c>
      <c r="AZ576" s="262">
        <v>2</v>
      </c>
      <c r="BA576" s="262">
        <f>IF(AZ576=1,G576,0)</f>
        <v>0</v>
      </c>
      <c r="BB576" s="262">
        <f>IF(AZ576=2,G576,0)</f>
        <v>0</v>
      </c>
      <c r="BC576" s="262">
        <f>IF(AZ576=3,G576,0)</f>
        <v>0</v>
      </c>
      <c r="BD576" s="262">
        <f>IF(AZ576=4,G576,0)</f>
        <v>0</v>
      </c>
      <c r="BE576" s="262">
        <f>IF(AZ576=5,G576,0)</f>
        <v>0</v>
      </c>
      <c r="CA576" s="293">
        <v>3</v>
      </c>
      <c r="CB576" s="293">
        <v>7</v>
      </c>
    </row>
    <row r="577" spans="1:80" ht="22.5">
      <c r="A577" s="294">
        <v>293</v>
      </c>
      <c r="B577" s="295" t="s">
        <v>948</v>
      </c>
      <c r="C577" s="296" t="s">
        <v>949</v>
      </c>
      <c r="D577" s="297" t="s">
        <v>194</v>
      </c>
      <c r="E577" s="298">
        <v>6</v>
      </c>
      <c r="F577" s="298">
        <v>0</v>
      </c>
      <c r="G577" s="299">
        <f>E577*F577</f>
        <v>0</v>
      </c>
      <c r="H577" s="300">
        <v>4.4999999999999998E-2</v>
      </c>
      <c r="I577" s="301">
        <f>E577*H577</f>
        <v>0.27</v>
      </c>
      <c r="J577" s="300"/>
      <c r="K577" s="301">
        <f>E577*J577</f>
        <v>0</v>
      </c>
      <c r="O577" s="293">
        <v>2</v>
      </c>
      <c r="AA577" s="262">
        <v>3</v>
      </c>
      <c r="AB577" s="262">
        <v>7</v>
      </c>
      <c r="AC577" s="262" t="s">
        <v>948</v>
      </c>
      <c r="AZ577" s="262">
        <v>2</v>
      </c>
      <c r="BA577" s="262">
        <f>IF(AZ577=1,G577,0)</f>
        <v>0</v>
      </c>
      <c r="BB577" s="262">
        <f>IF(AZ577=2,G577,0)</f>
        <v>0</v>
      </c>
      <c r="BC577" s="262">
        <f>IF(AZ577=3,G577,0)</f>
        <v>0</v>
      </c>
      <c r="BD577" s="262">
        <f>IF(AZ577=4,G577,0)</f>
        <v>0</v>
      </c>
      <c r="BE577" s="262">
        <f>IF(AZ577=5,G577,0)</f>
        <v>0</v>
      </c>
      <c r="CA577" s="293">
        <v>3</v>
      </c>
      <c r="CB577" s="293">
        <v>7</v>
      </c>
    </row>
    <row r="578" spans="1:80" ht="22.5">
      <c r="A578" s="294">
        <v>294</v>
      </c>
      <c r="B578" s="295" t="s">
        <v>950</v>
      </c>
      <c r="C578" s="296" t="s">
        <v>951</v>
      </c>
      <c r="D578" s="297" t="s">
        <v>194</v>
      </c>
      <c r="E578" s="298">
        <v>2</v>
      </c>
      <c r="F578" s="298">
        <v>0</v>
      </c>
      <c r="G578" s="299">
        <f>E578*F578</f>
        <v>0</v>
      </c>
      <c r="H578" s="300">
        <v>3.2399999999999998E-2</v>
      </c>
      <c r="I578" s="301">
        <f>E578*H578</f>
        <v>6.4799999999999996E-2</v>
      </c>
      <c r="J578" s="300"/>
      <c r="K578" s="301">
        <f>E578*J578</f>
        <v>0</v>
      </c>
      <c r="O578" s="293">
        <v>2</v>
      </c>
      <c r="AA578" s="262">
        <v>3</v>
      </c>
      <c r="AB578" s="262">
        <v>7</v>
      </c>
      <c r="AC578" s="262" t="s">
        <v>950</v>
      </c>
      <c r="AZ578" s="262">
        <v>2</v>
      </c>
      <c r="BA578" s="262">
        <f>IF(AZ578=1,G578,0)</f>
        <v>0</v>
      </c>
      <c r="BB578" s="262">
        <f>IF(AZ578=2,G578,0)</f>
        <v>0</v>
      </c>
      <c r="BC578" s="262">
        <f>IF(AZ578=3,G578,0)</f>
        <v>0</v>
      </c>
      <c r="BD578" s="262">
        <f>IF(AZ578=4,G578,0)</f>
        <v>0</v>
      </c>
      <c r="BE578" s="262">
        <f>IF(AZ578=5,G578,0)</f>
        <v>0</v>
      </c>
      <c r="CA578" s="293">
        <v>3</v>
      </c>
      <c r="CB578" s="293">
        <v>7</v>
      </c>
    </row>
    <row r="579" spans="1:80" ht="22.5">
      <c r="A579" s="294">
        <v>295</v>
      </c>
      <c r="B579" s="295" t="s">
        <v>952</v>
      </c>
      <c r="C579" s="296" t="s">
        <v>943</v>
      </c>
      <c r="D579" s="297" t="s">
        <v>194</v>
      </c>
      <c r="E579" s="298">
        <v>1</v>
      </c>
      <c r="F579" s="298">
        <v>0</v>
      </c>
      <c r="G579" s="299">
        <f>E579*F579</f>
        <v>0</v>
      </c>
      <c r="H579" s="300">
        <v>4.3200000000000002E-2</v>
      </c>
      <c r="I579" s="301">
        <f>E579*H579</f>
        <v>4.3200000000000002E-2</v>
      </c>
      <c r="J579" s="300"/>
      <c r="K579" s="301">
        <f>E579*J579</f>
        <v>0</v>
      </c>
      <c r="O579" s="293">
        <v>2</v>
      </c>
      <c r="AA579" s="262">
        <v>3</v>
      </c>
      <c r="AB579" s="262">
        <v>7</v>
      </c>
      <c r="AC579" s="262" t="s">
        <v>952</v>
      </c>
      <c r="AZ579" s="262">
        <v>2</v>
      </c>
      <c r="BA579" s="262">
        <f>IF(AZ579=1,G579,0)</f>
        <v>0</v>
      </c>
      <c r="BB579" s="262">
        <f>IF(AZ579=2,G579,0)</f>
        <v>0</v>
      </c>
      <c r="BC579" s="262">
        <f>IF(AZ579=3,G579,0)</f>
        <v>0</v>
      </c>
      <c r="BD579" s="262">
        <f>IF(AZ579=4,G579,0)</f>
        <v>0</v>
      </c>
      <c r="BE579" s="262">
        <f>IF(AZ579=5,G579,0)</f>
        <v>0</v>
      </c>
      <c r="CA579" s="293">
        <v>3</v>
      </c>
      <c r="CB579" s="293">
        <v>7</v>
      </c>
    </row>
    <row r="580" spans="1:80" ht="22.5">
      <c r="A580" s="294">
        <v>296</v>
      </c>
      <c r="B580" s="295" t="s">
        <v>953</v>
      </c>
      <c r="C580" s="296" t="s">
        <v>954</v>
      </c>
      <c r="D580" s="297" t="s">
        <v>194</v>
      </c>
      <c r="E580" s="298">
        <v>4</v>
      </c>
      <c r="F580" s="298">
        <v>0</v>
      </c>
      <c r="G580" s="299">
        <f>E580*F580</f>
        <v>0</v>
      </c>
      <c r="H580" s="300">
        <v>1.1520000000000001E-2</v>
      </c>
      <c r="I580" s="301">
        <f>E580*H580</f>
        <v>4.6080000000000003E-2</v>
      </c>
      <c r="J580" s="300"/>
      <c r="K580" s="301">
        <f>E580*J580</f>
        <v>0</v>
      </c>
      <c r="O580" s="293">
        <v>2</v>
      </c>
      <c r="AA580" s="262">
        <v>3</v>
      </c>
      <c r="AB580" s="262">
        <v>7</v>
      </c>
      <c r="AC580" s="262" t="s">
        <v>953</v>
      </c>
      <c r="AZ580" s="262">
        <v>2</v>
      </c>
      <c r="BA580" s="262">
        <f>IF(AZ580=1,G580,0)</f>
        <v>0</v>
      </c>
      <c r="BB580" s="262">
        <f>IF(AZ580=2,G580,0)</f>
        <v>0</v>
      </c>
      <c r="BC580" s="262">
        <f>IF(AZ580=3,G580,0)</f>
        <v>0</v>
      </c>
      <c r="BD580" s="262">
        <f>IF(AZ580=4,G580,0)</f>
        <v>0</v>
      </c>
      <c r="BE580" s="262">
        <f>IF(AZ580=5,G580,0)</f>
        <v>0</v>
      </c>
      <c r="CA580" s="293">
        <v>3</v>
      </c>
      <c r="CB580" s="293">
        <v>7</v>
      </c>
    </row>
    <row r="581" spans="1:80" ht="22.5">
      <c r="A581" s="294">
        <v>297</v>
      </c>
      <c r="B581" s="295" t="s">
        <v>955</v>
      </c>
      <c r="C581" s="296" t="s">
        <v>956</v>
      </c>
      <c r="D581" s="297" t="s">
        <v>194</v>
      </c>
      <c r="E581" s="298">
        <v>2</v>
      </c>
      <c r="F581" s="298">
        <v>0</v>
      </c>
      <c r="G581" s="299">
        <f>E581*F581</f>
        <v>0</v>
      </c>
      <c r="H581" s="300">
        <v>4.3200000000000002E-2</v>
      </c>
      <c r="I581" s="301">
        <f>E581*H581</f>
        <v>8.6400000000000005E-2</v>
      </c>
      <c r="J581" s="300"/>
      <c r="K581" s="301">
        <f>E581*J581</f>
        <v>0</v>
      </c>
      <c r="O581" s="293">
        <v>2</v>
      </c>
      <c r="AA581" s="262">
        <v>3</v>
      </c>
      <c r="AB581" s="262">
        <v>7</v>
      </c>
      <c r="AC581" s="262" t="s">
        <v>955</v>
      </c>
      <c r="AZ581" s="262">
        <v>2</v>
      </c>
      <c r="BA581" s="262">
        <f>IF(AZ581=1,G581,0)</f>
        <v>0</v>
      </c>
      <c r="BB581" s="262">
        <f>IF(AZ581=2,G581,0)</f>
        <v>0</v>
      </c>
      <c r="BC581" s="262">
        <f>IF(AZ581=3,G581,0)</f>
        <v>0</v>
      </c>
      <c r="BD581" s="262">
        <f>IF(AZ581=4,G581,0)</f>
        <v>0</v>
      </c>
      <c r="BE581" s="262">
        <f>IF(AZ581=5,G581,0)</f>
        <v>0</v>
      </c>
      <c r="CA581" s="293">
        <v>3</v>
      </c>
      <c r="CB581" s="293">
        <v>7</v>
      </c>
    </row>
    <row r="582" spans="1:80" ht="22.5">
      <c r="A582" s="294">
        <v>298</v>
      </c>
      <c r="B582" s="295" t="s">
        <v>957</v>
      </c>
      <c r="C582" s="296" t="s">
        <v>958</v>
      </c>
      <c r="D582" s="297" t="s">
        <v>194</v>
      </c>
      <c r="E582" s="298">
        <v>1</v>
      </c>
      <c r="F582" s="298">
        <v>0</v>
      </c>
      <c r="G582" s="299">
        <f>E582*F582</f>
        <v>0</v>
      </c>
      <c r="H582" s="300">
        <v>2.8799999999999999E-2</v>
      </c>
      <c r="I582" s="301">
        <f>E582*H582</f>
        <v>2.8799999999999999E-2</v>
      </c>
      <c r="J582" s="300"/>
      <c r="K582" s="301">
        <f>E582*J582</f>
        <v>0</v>
      </c>
      <c r="O582" s="293">
        <v>2</v>
      </c>
      <c r="AA582" s="262">
        <v>3</v>
      </c>
      <c r="AB582" s="262">
        <v>7</v>
      </c>
      <c r="AC582" s="262" t="s">
        <v>957</v>
      </c>
      <c r="AZ582" s="262">
        <v>2</v>
      </c>
      <c r="BA582" s="262">
        <f>IF(AZ582=1,G582,0)</f>
        <v>0</v>
      </c>
      <c r="BB582" s="262">
        <f>IF(AZ582=2,G582,0)</f>
        <v>0</v>
      </c>
      <c r="BC582" s="262">
        <f>IF(AZ582=3,G582,0)</f>
        <v>0</v>
      </c>
      <c r="BD582" s="262">
        <f>IF(AZ582=4,G582,0)</f>
        <v>0</v>
      </c>
      <c r="BE582" s="262">
        <f>IF(AZ582=5,G582,0)</f>
        <v>0</v>
      </c>
      <c r="CA582" s="293">
        <v>3</v>
      </c>
      <c r="CB582" s="293">
        <v>7</v>
      </c>
    </row>
    <row r="583" spans="1:80">
      <c r="A583" s="294">
        <v>299</v>
      </c>
      <c r="B583" s="295" t="s">
        <v>959</v>
      </c>
      <c r="C583" s="296" t="s">
        <v>960</v>
      </c>
      <c r="D583" s="297" t="s">
        <v>194</v>
      </c>
      <c r="E583" s="298">
        <v>4</v>
      </c>
      <c r="F583" s="298">
        <v>0</v>
      </c>
      <c r="G583" s="299">
        <f>E583*F583</f>
        <v>0</v>
      </c>
      <c r="H583" s="300">
        <v>6.4579999999999999E-2</v>
      </c>
      <c r="I583" s="301">
        <f>E583*H583</f>
        <v>0.25831999999999999</v>
      </c>
      <c r="J583" s="300"/>
      <c r="K583" s="301">
        <f>E583*J583</f>
        <v>0</v>
      </c>
      <c r="O583" s="293">
        <v>2</v>
      </c>
      <c r="AA583" s="262">
        <v>3</v>
      </c>
      <c r="AB583" s="262">
        <v>7</v>
      </c>
      <c r="AC583" s="262" t="s">
        <v>959</v>
      </c>
      <c r="AZ583" s="262">
        <v>2</v>
      </c>
      <c r="BA583" s="262">
        <f>IF(AZ583=1,G583,0)</f>
        <v>0</v>
      </c>
      <c r="BB583" s="262">
        <f>IF(AZ583=2,G583,0)</f>
        <v>0</v>
      </c>
      <c r="BC583" s="262">
        <f>IF(AZ583=3,G583,0)</f>
        <v>0</v>
      </c>
      <c r="BD583" s="262">
        <f>IF(AZ583=4,G583,0)</f>
        <v>0</v>
      </c>
      <c r="BE583" s="262">
        <f>IF(AZ583=5,G583,0)</f>
        <v>0</v>
      </c>
      <c r="CA583" s="293">
        <v>3</v>
      </c>
      <c r="CB583" s="293">
        <v>7</v>
      </c>
    </row>
    <row r="584" spans="1:80">
      <c r="A584" s="294">
        <v>300</v>
      </c>
      <c r="B584" s="295" t="s">
        <v>961</v>
      </c>
      <c r="C584" s="296" t="s">
        <v>962</v>
      </c>
      <c r="D584" s="297" t="s">
        <v>194</v>
      </c>
      <c r="E584" s="298">
        <v>4</v>
      </c>
      <c r="F584" s="298">
        <v>0</v>
      </c>
      <c r="G584" s="299">
        <f>E584*F584</f>
        <v>0</v>
      </c>
      <c r="H584" s="300">
        <v>6.4579999999999999E-2</v>
      </c>
      <c r="I584" s="301">
        <f>E584*H584</f>
        <v>0.25831999999999999</v>
      </c>
      <c r="J584" s="300"/>
      <c r="K584" s="301">
        <f>E584*J584</f>
        <v>0</v>
      </c>
      <c r="O584" s="293">
        <v>2</v>
      </c>
      <c r="AA584" s="262">
        <v>3</v>
      </c>
      <c r="AB584" s="262">
        <v>7</v>
      </c>
      <c r="AC584" s="262" t="s">
        <v>961</v>
      </c>
      <c r="AZ584" s="262">
        <v>2</v>
      </c>
      <c r="BA584" s="262">
        <f>IF(AZ584=1,G584,0)</f>
        <v>0</v>
      </c>
      <c r="BB584" s="262">
        <f>IF(AZ584=2,G584,0)</f>
        <v>0</v>
      </c>
      <c r="BC584" s="262">
        <f>IF(AZ584=3,G584,0)</f>
        <v>0</v>
      </c>
      <c r="BD584" s="262">
        <f>IF(AZ584=4,G584,0)</f>
        <v>0</v>
      </c>
      <c r="BE584" s="262">
        <f>IF(AZ584=5,G584,0)</f>
        <v>0</v>
      </c>
      <c r="CA584" s="293">
        <v>3</v>
      </c>
      <c r="CB584" s="293">
        <v>7</v>
      </c>
    </row>
    <row r="585" spans="1:80">
      <c r="A585" s="294">
        <v>301</v>
      </c>
      <c r="B585" s="295" t="s">
        <v>963</v>
      </c>
      <c r="C585" s="296" t="s">
        <v>964</v>
      </c>
      <c r="D585" s="297" t="s">
        <v>194</v>
      </c>
      <c r="E585" s="298">
        <v>1</v>
      </c>
      <c r="F585" s="298">
        <v>0</v>
      </c>
      <c r="G585" s="299">
        <f>E585*F585</f>
        <v>0</v>
      </c>
      <c r="H585" s="300">
        <v>6.4579999999999999E-2</v>
      </c>
      <c r="I585" s="301">
        <f>E585*H585</f>
        <v>6.4579999999999999E-2</v>
      </c>
      <c r="J585" s="300"/>
      <c r="K585" s="301">
        <f>E585*J585</f>
        <v>0</v>
      </c>
      <c r="O585" s="293">
        <v>2</v>
      </c>
      <c r="AA585" s="262">
        <v>3</v>
      </c>
      <c r="AB585" s="262">
        <v>7</v>
      </c>
      <c r="AC585" s="262" t="s">
        <v>963</v>
      </c>
      <c r="AZ585" s="262">
        <v>2</v>
      </c>
      <c r="BA585" s="262">
        <f>IF(AZ585=1,G585,0)</f>
        <v>0</v>
      </c>
      <c r="BB585" s="262">
        <f>IF(AZ585=2,G585,0)</f>
        <v>0</v>
      </c>
      <c r="BC585" s="262">
        <f>IF(AZ585=3,G585,0)</f>
        <v>0</v>
      </c>
      <c r="BD585" s="262">
        <f>IF(AZ585=4,G585,0)</f>
        <v>0</v>
      </c>
      <c r="BE585" s="262">
        <f>IF(AZ585=5,G585,0)</f>
        <v>0</v>
      </c>
      <c r="CA585" s="293">
        <v>3</v>
      </c>
      <c r="CB585" s="293">
        <v>7</v>
      </c>
    </row>
    <row r="586" spans="1:80">
      <c r="A586" s="294">
        <v>302</v>
      </c>
      <c r="B586" s="295" t="s">
        <v>965</v>
      </c>
      <c r="C586" s="296" t="s">
        <v>966</v>
      </c>
      <c r="D586" s="297" t="s">
        <v>194</v>
      </c>
      <c r="E586" s="298">
        <v>1</v>
      </c>
      <c r="F586" s="298">
        <v>0</v>
      </c>
      <c r="G586" s="299">
        <f>E586*F586</f>
        <v>0</v>
      </c>
      <c r="H586" s="300">
        <v>6.4579999999999999E-2</v>
      </c>
      <c r="I586" s="301">
        <f>E586*H586</f>
        <v>6.4579999999999999E-2</v>
      </c>
      <c r="J586" s="300"/>
      <c r="K586" s="301">
        <f>E586*J586</f>
        <v>0</v>
      </c>
      <c r="O586" s="293">
        <v>2</v>
      </c>
      <c r="AA586" s="262">
        <v>3</v>
      </c>
      <c r="AB586" s="262">
        <v>7</v>
      </c>
      <c r="AC586" s="262" t="s">
        <v>965</v>
      </c>
      <c r="AZ586" s="262">
        <v>2</v>
      </c>
      <c r="BA586" s="262">
        <f>IF(AZ586=1,G586,0)</f>
        <v>0</v>
      </c>
      <c r="BB586" s="262">
        <f>IF(AZ586=2,G586,0)</f>
        <v>0</v>
      </c>
      <c r="BC586" s="262">
        <f>IF(AZ586=3,G586,0)</f>
        <v>0</v>
      </c>
      <c r="BD586" s="262">
        <f>IF(AZ586=4,G586,0)</f>
        <v>0</v>
      </c>
      <c r="BE586" s="262">
        <f>IF(AZ586=5,G586,0)</f>
        <v>0</v>
      </c>
      <c r="CA586" s="293">
        <v>3</v>
      </c>
      <c r="CB586" s="293">
        <v>7</v>
      </c>
    </row>
    <row r="587" spans="1:80">
      <c r="A587" s="294">
        <v>303</v>
      </c>
      <c r="B587" s="295" t="s">
        <v>967</v>
      </c>
      <c r="C587" s="296" t="s">
        <v>968</v>
      </c>
      <c r="D587" s="297" t="s">
        <v>194</v>
      </c>
      <c r="E587" s="298">
        <v>2</v>
      </c>
      <c r="F587" s="298">
        <v>0</v>
      </c>
      <c r="G587" s="299">
        <f>E587*F587</f>
        <v>0</v>
      </c>
      <c r="H587" s="300">
        <v>6.4579999999999999E-2</v>
      </c>
      <c r="I587" s="301">
        <f>E587*H587</f>
        <v>0.12916</v>
      </c>
      <c r="J587" s="300"/>
      <c r="K587" s="301">
        <f>E587*J587</f>
        <v>0</v>
      </c>
      <c r="O587" s="293">
        <v>2</v>
      </c>
      <c r="AA587" s="262">
        <v>3</v>
      </c>
      <c r="AB587" s="262">
        <v>7</v>
      </c>
      <c r="AC587" s="262" t="s">
        <v>967</v>
      </c>
      <c r="AZ587" s="262">
        <v>2</v>
      </c>
      <c r="BA587" s="262">
        <f>IF(AZ587=1,G587,0)</f>
        <v>0</v>
      </c>
      <c r="BB587" s="262">
        <f>IF(AZ587=2,G587,0)</f>
        <v>0</v>
      </c>
      <c r="BC587" s="262">
        <f>IF(AZ587=3,G587,0)</f>
        <v>0</v>
      </c>
      <c r="BD587" s="262">
        <f>IF(AZ587=4,G587,0)</f>
        <v>0</v>
      </c>
      <c r="BE587" s="262">
        <f>IF(AZ587=5,G587,0)</f>
        <v>0</v>
      </c>
      <c r="CA587" s="293">
        <v>3</v>
      </c>
      <c r="CB587" s="293">
        <v>7</v>
      </c>
    </row>
    <row r="588" spans="1:80">
      <c r="A588" s="313"/>
      <c r="B588" s="314" t="s">
        <v>101</v>
      </c>
      <c r="C588" s="315" t="s">
        <v>915</v>
      </c>
      <c r="D588" s="316"/>
      <c r="E588" s="317"/>
      <c r="F588" s="318"/>
      <c r="G588" s="319">
        <f>SUM(G551:G587)</f>
        <v>0</v>
      </c>
      <c r="H588" s="320"/>
      <c r="I588" s="321">
        <f>SUM(I551:I587)</f>
        <v>2.2136919999999995</v>
      </c>
      <c r="J588" s="320"/>
      <c r="K588" s="321">
        <f>SUM(K551:K587)</f>
        <v>0</v>
      </c>
      <c r="O588" s="293">
        <v>4</v>
      </c>
      <c r="BA588" s="322">
        <f>SUM(BA551:BA587)</f>
        <v>0</v>
      </c>
      <c r="BB588" s="322">
        <f>SUM(BB551:BB587)</f>
        <v>0</v>
      </c>
      <c r="BC588" s="322">
        <f>SUM(BC551:BC587)</f>
        <v>0</v>
      </c>
      <c r="BD588" s="322">
        <f>SUM(BD551:BD587)</f>
        <v>0</v>
      </c>
      <c r="BE588" s="322">
        <f>SUM(BE551:BE587)</f>
        <v>0</v>
      </c>
    </row>
    <row r="589" spans="1:80">
      <c r="A589" s="283" t="s">
        <v>97</v>
      </c>
      <c r="B589" s="284" t="s">
        <v>969</v>
      </c>
      <c r="C589" s="285" t="s">
        <v>970</v>
      </c>
      <c r="D589" s="286"/>
      <c r="E589" s="287"/>
      <c r="F589" s="287"/>
      <c r="G589" s="288"/>
      <c r="H589" s="289"/>
      <c r="I589" s="290"/>
      <c r="J589" s="291"/>
      <c r="K589" s="292"/>
      <c r="O589" s="293">
        <v>1</v>
      </c>
    </row>
    <row r="590" spans="1:80" ht="22.5">
      <c r="A590" s="294">
        <v>304</v>
      </c>
      <c r="B590" s="295" t="s">
        <v>972</v>
      </c>
      <c r="C590" s="296" t="s">
        <v>973</v>
      </c>
      <c r="D590" s="297" t="s">
        <v>148</v>
      </c>
      <c r="E590" s="298">
        <v>162.5</v>
      </c>
      <c r="F590" s="298">
        <v>0</v>
      </c>
      <c r="G590" s="299">
        <f>E590*F590</f>
        <v>0</v>
      </c>
      <c r="H590" s="300">
        <v>0</v>
      </c>
      <c r="I590" s="301">
        <f>E590*H590</f>
        <v>0</v>
      </c>
      <c r="J590" s="300">
        <v>0</v>
      </c>
      <c r="K590" s="301">
        <f>E590*J590</f>
        <v>0</v>
      </c>
      <c r="O590" s="293">
        <v>2</v>
      </c>
      <c r="AA590" s="262">
        <v>1</v>
      </c>
      <c r="AB590" s="262">
        <v>0</v>
      </c>
      <c r="AC590" s="262">
        <v>0</v>
      </c>
      <c r="AZ590" s="262">
        <v>2</v>
      </c>
      <c r="BA590" s="262">
        <f>IF(AZ590=1,G590,0)</f>
        <v>0</v>
      </c>
      <c r="BB590" s="262">
        <f>IF(AZ590=2,G590,0)</f>
        <v>0</v>
      </c>
      <c r="BC590" s="262">
        <f>IF(AZ590=3,G590,0)</f>
        <v>0</v>
      </c>
      <c r="BD590" s="262">
        <f>IF(AZ590=4,G590,0)</f>
        <v>0</v>
      </c>
      <c r="BE590" s="262">
        <f>IF(AZ590=5,G590,0)</f>
        <v>0</v>
      </c>
      <c r="CA590" s="293">
        <v>1</v>
      </c>
      <c r="CB590" s="293">
        <v>0</v>
      </c>
    </row>
    <row r="591" spans="1:80">
      <c r="A591" s="302"/>
      <c r="B591" s="305"/>
      <c r="C591" s="306" t="s">
        <v>974</v>
      </c>
      <c r="D591" s="307"/>
      <c r="E591" s="308">
        <v>162.5</v>
      </c>
      <c r="F591" s="309"/>
      <c r="G591" s="310"/>
      <c r="H591" s="311"/>
      <c r="I591" s="303"/>
      <c r="J591" s="312"/>
      <c r="K591" s="303"/>
      <c r="M591" s="304" t="s">
        <v>974</v>
      </c>
      <c r="O591" s="293"/>
    </row>
    <row r="592" spans="1:80" ht="22.5">
      <c r="A592" s="294">
        <v>305</v>
      </c>
      <c r="B592" s="295" t="s">
        <v>975</v>
      </c>
      <c r="C592" s="296" t="s">
        <v>976</v>
      </c>
      <c r="D592" s="297" t="s">
        <v>148</v>
      </c>
      <c r="E592" s="298">
        <v>157.5</v>
      </c>
      <c r="F592" s="298">
        <v>0</v>
      </c>
      <c r="G592" s="299">
        <f>E592*F592</f>
        <v>0</v>
      </c>
      <c r="H592" s="300">
        <v>2.1000000000000001E-4</v>
      </c>
      <c r="I592" s="301">
        <f>E592*H592</f>
        <v>3.3075E-2</v>
      </c>
      <c r="J592" s="300">
        <v>0</v>
      </c>
      <c r="K592" s="301">
        <f>E592*J592</f>
        <v>0</v>
      </c>
      <c r="O592" s="293">
        <v>2</v>
      </c>
      <c r="AA592" s="262">
        <v>1</v>
      </c>
      <c r="AB592" s="262">
        <v>7</v>
      </c>
      <c r="AC592" s="262">
        <v>7</v>
      </c>
      <c r="AZ592" s="262">
        <v>2</v>
      </c>
      <c r="BA592" s="262">
        <f>IF(AZ592=1,G592,0)</f>
        <v>0</v>
      </c>
      <c r="BB592" s="262">
        <f>IF(AZ592=2,G592,0)</f>
        <v>0</v>
      </c>
      <c r="BC592" s="262">
        <f>IF(AZ592=3,G592,0)</f>
        <v>0</v>
      </c>
      <c r="BD592" s="262">
        <f>IF(AZ592=4,G592,0)</f>
        <v>0</v>
      </c>
      <c r="BE592" s="262">
        <f>IF(AZ592=5,G592,0)</f>
        <v>0</v>
      </c>
      <c r="CA592" s="293">
        <v>1</v>
      </c>
      <c r="CB592" s="293">
        <v>7</v>
      </c>
    </row>
    <row r="593" spans="1:80">
      <c r="A593" s="302"/>
      <c r="B593" s="305"/>
      <c r="C593" s="306" t="s">
        <v>977</v>
      </c>
      <c r="D593" s="307"/>
      <c r="E593" s="308">
        <v>157.5</v>
      </c>
      <c r="F593" s="309"/>
      <c r="G593" s="310"/>
      <c r="H593" s="311"/>
      <c r="I593" s="303"/>
      <c r="J593" s="312"/>
      <c r="K593" s="303"/>
      <c r="M593" s="304" t="s">
        <v>977</v>
      </c>
      <c r="O593" s="293"/>
    </row>
    <row r="594" spans="1:80" ht="22.5">
      <c r="A594" s="294">
        <v>306</v>
      </c>
      <c r="B594" s="295" t="s">
        <v>978</v>
      </c>
      <c r="C594" s="296" t="s">
        <v>979</v>
      </c>
      <c r="D594" s="297" t="s">
        <v>148</v>
      </c>
      <c r="E594" s="298">
        <v>13.072800000000001</v>
      </c>
      <c r="F594" s="298">
        <v>0</v>
      </c>
      <c r="G594" s="299">
        <f>E594*F594</f>
        <v>0</v>
      </c>
      <c r="H594" s="300">
        <v>3.98E-3</v>
      </c>
      <c r="I594" s="301">
        <f>E594*H594</f>
        <v>5.2029744000000003E-2</v>
      </c>
      <c r="J594" s="300">
        <v>0</v>
      </c>
      <c r="K594" s="301">
        <f>E594*J594</f>
        <v>0</v>
      </c>
      <c r="O594" s="293">
        <v>2</v>
      </c>
      <c r="AA594" s="262">
        <v>1</v>
      </c>
      <c r="AB594" s="262">
        <v>7</v>
      </c>
      <c r="AC594" s="262">
        <v>7</v>
      </c>
      <c r="AZ594" s="262">
        <v>2</v>
      </c>
      <c r="BA594" s="262">
        <f>IF(AZ594=1,G594,0)</f>
        <v>0</v>
      </c>
      <c r="BB594" s="262">
        <f>IF(AZ594=2,G594,0)</f>
        <v>0</v>
      </c>
      <c r="BC594" s="262">
        <f>IF(AZ594=3,G594,0)</f>
        <v>0</v>
      </c>
      <c r="BD594" s="262">
        <f>IF(AZ594=4,G594,0)</f>
        <v>0</v>
      </c>
      <c r="BE594" s="262">
        <f>IF(AZ594=5,G594,0)</f>
        <v>0</v>
      </c>
      <c r="CA594" s="293">
        <v>1</v>
      </c>
      <c r="CB594" s="293">
        <v>7</v>
      </c>
    </row>
    <row r="595" spans="1:80">
      <c r="A595" s="302"/>
      <c r="B595" s="305"/>
      <c r="C595" s="306" t="s">
        <v>980</v>
      </c>
      <c r="D595" s="307"/>
      <c r="E595" s="308">
        <v>13.072800000000001</v>
      </c>
      <c r="F595" s="309"/>
      <c r="G595" s="310"/>
      <c r="H595" s="311"/>
      <c r="I595" s="303"/>
      <c r="J595" s="312"/>
      <c r="K595" s="303"/>
      <c r="M595" s="304" t="s">
        <v>980</v>
      </c>
      <c r="O595" s="293"/>
    </row>
    <row r="596" spans="1:80">
      <c r="A596" s="294">
        <v>307</v>
      </c>
      <c r="B596" s="295" t="s">
        <v>981</v>
      </c>
      <c r="C596" s="296" t="s">
        <v>982</v>
      </c>
      <c r="D596" s="297" t="s">
        <v>222</v>
      </c>
      <c r="E596" s="298">
        <v>23.4</v>
      </c>
      <c r="F596" s="298">
        <v>0</v>
      </c>
      <c r="G596" s="299">
        <f>E596*F596</f>
        <v>0</v>
      </c>
      <c r="H596" s="300">
        <v>2.3000000000000001E-4</v>
      </c>
      <c r="I596" s="301">
        <f>E596*H596</f>
        <v>5.3819999999999996E-3</v>
      </c>
      <c r="J596" s="300">
        <v>0</v>
      </c>
      <c r="K596" s="301">
        <f>E596*J596</f>
        <v>0</v>
      </c>
      <c r="O596" s="293">
        <v>2</v>
      </c>
      <c r="AA596" s="262">
        <v>1</v>
      </c>
      <c r="AB596" s="262">
        <v>7</v>
      </c>
      <c r="AC596" s="262">
        <v>7</v>
      </c>
      <c r="AZ596" s="262">
        <v>2</v>
      </c>
      <c r="BA596" s="262">
        <f>IF(AZ596=1,G596,0)</f>
        <v>0</v>
      </c>
      <c r="BB596" s="262">
        <f>IF(AZ596=2,G596,0)</f>
        <v>0</v>
      </c>
      <c r="BC596" s="262">
        <f>IF(AZ596=3,G596,0)</f>
        <v>0</v>
      </c>
      <c r="BD596" s="262">
        <f>IF(AZ596=4,G596,0)</f>
        <v>0</v>
      </c>
      <c r="BE596" s="262">
        <f>IF(AZ596=5,G596,0)</f>
        <v>0</v>
      </c>
      <c r="CA596" s="293">
        <v>1</v>
      </c>
      <c r="CB596" s="293">
        <v>7</v>
      </c>
    </row>
    <row r="597" spans="1:80">
      <c r="A597" s="302"/>
      <c r="B597" s="305"/>
      <c r="C597" s="306" t="s">
        <v>983</v>
      </c>
      <c r="D597" s="307"/>
      <c r="E597" s="308">
        <v>23.4</v>
      </c>
      <c r="F597" s="309"/>
      <c r="G597" s="310"/>
      <c r="H597" s="311"/>
      <c r="I597" s="303"/>
      <c r="J597" s="312"/>
      <c r="K597" s="303"/>
      <c r="M597" s="304" t="s">
        <v>983</v>
      </c>
      <c r="O597" s="293"/>
    </row>
    <row r="598" spans="1:80" ht="22.5">
      <c r="A598" s="294">
        <v>308</v>
      </c>
      <c r="B598" s="295" t="s">
        <v>984</v>
      </c>
      <c r="C598" s="296" t="s">
        <v>985</v>
      </c>
      <c r="D598" s="297" t="s">
        <v>222</v>
      </c>
      <c r="E598" s="298">
        <v>12.656000000000001</v>
      </c>
      <c r="F598" s="298">
        <v>0</v>
      </c>
      <c r="G598" s="299">
        <f>E598*F598</f>
        <v>0</v>
      </c>
      <c r="H598" s="300">
        <v>4.8999999999999998E-4</v>
      </c>
      <c r="I598" s="301">
        <f>E598*H598</f>
        <v>6.2014399999999999E-3</v>
      </c>
      <c r="J598" s="300">
        <v>0</v>
      </c>
      <c r="K598" s="301">
        <f>E598*J598</f>
        <v>0</v>
      </c>
      <c r="O598" s="293">
        <v>2</v>
      </c>
      <c r="AA598" s="262">
        <v>1</v>
      </c>
      <c r="AB598" s="262">
        <v>7</v>
      </c>
      <c r="AC598" s="262">
        <v>7</v>
      </c>
      <c r="AZ598" s="262">
        <v>2</v>
      </c>
      <c r="BA598" s="262">
        <f>IF(AZ598=1,G598,0)</f>
        <v>0</v>
      </c>
      <c r="BB598" s="262">
        <f>IF(AZ598=2,G598,0)</f>
        <v>0</v>
      </c>
      <c r="BC598" s="262">
        <f>IF(AZ598=3,G598,0)</f>
        <v>0</v>
      </c>
      <c r="BD598" s="262">
        <f>IF(AZ598=4,G598,0)</f>
        <v>0</v>
      </c>
      <c r="BE598" s="262">
        <f>IF(AZ598=5,G598,0)</f>
        <v>0</v>
      </c>
      <c r="CA598" s="293">
        <v>1</v>
      </c>
      <c r="CB598" s="293">
        <v>7</v>
      </c>
    </row>
    <row r="599" spans="1:80">
      <c r="A599" s="302"/>
      <c r="B599" s="305"/>
      <c r="C599" s="306" t="s">
        <v>986</v>
      </c>
      <c r="D599" s="307"/>
      <c r="E599" s="308">
        <v>12.656000000000001</v>
      </c>
      <c r="F599" s="309"/>
      <c r="G599" s="310"/>
      <c r="H599" s="311"/>
      <c r="I599" s="303"/>
      <c r="J599" s="312"/>
      <c r="K599" s="303"/>
      <c r="M599" s="304" t="s">
        <v>986</v>
      </c>
      <c r="O599" s="293"/>
    </row>
    <row r="600" spans="1:80" ht="22.5">
      <c r="A600" s="294">
        <v>309</v>
      </c>
      <c r="B600" s="295" t="s">
        <v>987</v>
      </c>
      <c r="C600" s="296" t="s">
        <v>988</v>
      </c>
      <c r="D600" s="297" t="s">
        <v>222</v>
      </c>
      <c r="E600" s="298">
        <v>119.1</v>
      </c>
      <c r="F600" s="298">
        <v>0</v>
      </c>
      <c r="G600" s="299">
        <f>E600*F600</f>
        <v>0</v>
      </c>
      <c r="H600" s="300">
        <v>3.8999999999999999E-4</v>
      </c>
      <c r="I600" s="301">
        <f>E600*H600</f>
        <v>4.6448999999999997E-2</v>
      </c>
      <c r="J600" s="300">
        <v>0</v>
      </c>
      <c r="K600" s="301">
        <f>E600*J600</f>
        <v>0</v>
      </c>
      <c r="O600" s="293">
        <v>2</v>
      </c>
      <c r="AA600" s="262">
        <v>1</v>
      </c>
      <c r="AB600" s="262">
        <v>7</v>
      </c>
      <c r="AC600" s="262">
        <v>7</v>
      </c>
      <c r="AZ600" s="262">
        <v>2</v>
      </c>
      <c r="BA600" s="262">
        <f>IF(AZ600=1,G600,0)</f>
        <v>0</v>
      </c>
      <c r="BB600" s="262">
        <f>IF(AZ600=2,G600,0)</f>
        <v>0</v>
      </c>
      <c r="BC600" s="262">
        <f>IF(AZ600=3,G600,0)</f>
        <v>0</v>
      </c>
      <c r="BD600" s="262">
        <f>IF(AZ600=4,G600,0)</f>
        <v>0</v>
      </c>
      <c r="BE600" s="262">
        <f>IF(AZ600=5,G600,0)</f>
        <v>0</v>
      </c>
      <c r="CA600" s="293">
        <v>1</v>
      </c>
      <c r="CB600" s="293">
        <v>7</v>
      </c>
    </row>
    <row r="601" spans="1:80">
      <c r="A601" s="302"/>
      <c r="B601" s="305"/>
      <c r="C601" s="306" t="s">
        <v>989</v>
      </c>
      <c r="D601" s="307"/>
      <c r="E601" s="308">
        <v>119.1</v>
      </c>
      <c r="F601" s="309"/>
      <c r="G601" s="310"/>
      <c r="H601" s="311"/>
      <c r="I601" s="303"/>
      <c r="J601" s="312"/>
      <c r="K601" s="303"/>
      <c r="M601" s="304" t="s">
        <v>989</v>
      </c>
      <c r="O601" s="293"/>
    </row>
    <row r="602" spans="1:80">
      <c r="A602" s="294">
        <v>310</v>
      </c>
      <c r="B602" s="295" t="s">
        <v>990</v>
      </c>
      <c r="C602" s="296" t="s">
        <v>991</v>
      </c>
      <c r="D602" s="297" t="s">
        <v>222</v>
      </c>
      <c r="E602" s="298">
        <v>119.1</v>
      </c>
      <c r="F602" s="298">
        <v>0</v>
      </c>
      <c r="G602" s="299">
        <f>E602*F602</f>
        <v>0</v>
      </c>
      <c r="H602" s="300">
        <v>0</v>
      </c>
      <c r="I602" s="301">
        <f>E602*H602</f>
        <v>0</v>
      </c>
      <c r="J602" s="300">
        <v>0</v>
      </c>
      <c r="K602" s="301">
        <f>E602*J602</f>
        <v>0</v>
      </c>
      <c r="O602" s="293">
        <v>2</v>
      </c>
      <c r="AA602" s="262">
        <v>1</v>
      </c>
      <c r="AB602" s="262">
        <v>7</v>
      </c>
      <c r="AC602" s="262">
        <v>7</v>
      </c>
      <c r="AZ602" s="262">
        <v>2</v>
      </c>
      <c r="BA602" s="262">
        <f>IF(AZ602=1,G602,0)</f>
        <v>0</v>
      </c>
      <c r="BB602" s="262">
        <f>IF(AZ602=2,G602,0)</f>
        <v>0</v>
      </c>
      <c r="BC602" s="262">
        <f>IF(AZ602=3,G602,0)</f>
        <v>0</v>
      </c>
      <c r="BD602" s="262">
        <f>IF(AZ602=4,G602,0)</f>
        <v>0</v>
      </c>
      <c r="BE602" s="262">
        <f>IF(AZ602=5,G602,0)</f>
        <v>0</v>
      </c>
      <c r="CA602" s="293">
        <v>1</v>
      </c>
      <c r="CB602" s="293">
        <v>7</v>
      </c>
    </row>
    <row r="603" spans="1:80">
      <c r="A603" s="302"/>
      <c r="B603" s="305"/>
      <c r="C603" s="306" t="s">
        <v>989</v>
      </c>
      <c r="D603" s="307"/>
      <c r="E603" s="308">
        <v>119.1</v>
      </c>
      <c r="F603" s="309"/>
      <c r="G603" s="310"/>
      <c r="H603" s="311"/>
      <c r="I603" s="303"/>
      <c r="J603" s="312"/>
      <c r="K603" s="303"/>
      <c r="M603" s="304" t="s">
        <v>989</v>
      </c>
      <c r="O603" s="293"/>
    </row>
    <row r="604" spans="1:80" ht="22.5">
      <c r="A604" s="294">
        <v>311</v>
      </c>
      <c r="B604" s="295" t="s">
        <v>992</v>
      </c>
      <c r="C604" s="296" t="s">
        <v>993</v>
      </c>
      <c r="D604" s="297" t="s">
        <v>148</v>
      </c>
      <c r="E604" s="298">
        <v>150.95500000000001</v>
      </c>
      <c r="F604" s="298">
        <v>0</v>
      </c>
      <c r="G604" s="299">
        <f>E604*F604</f>
        <v>0</v>
      </c>
      <c r="H604" s="300">
        <v>4.8300000000000001E-3</v>
      </c>
      <c r="I604" s="301">
        <f>E604*H604</f>
        <v>0.72911265000000003</v>
      </c>
      <c r="J604" s="300">
        <v>0</v>
      </c>
      <c r="K604" s="301">
        <f>E604*J604</f>
        <v>0</v>
      </c>
      <c r="O604" s="293">
        <v>2</v>
      </c>
      <c r="AA604" s="262">
        <v>1</v>
      </c>
      <c r="AB604" s="262">
        <v>7</v>
      </c>
      <c r="AC604" s="262">
        <v>7</v>
      </c>
      <c r="AZ604" s="262">
        <v>2</v>
      </c>
      <c r="BA604" s="262">
        <f>IF(AZ604=1,G604,0)</f>
        <v>0</v>
      </c>
      <c r="BB604" s="262">
        <f>IF(AZ604=2,G604,0)</f>
        <v>0</v>
      </c>
      <c r="BC604" s="262">
        <f>IF(AZ604=3,G604,0)</f>
        <v>0</v>
      </c>
      <c r="BD604" s="262">
        <f>IF(AZ604=4,G604,0)</f>
        <v>0</v>
      </c>
      <c r="BE604" s="262">
        <f>IF(AZ604=5,G604,0)</f>
        <v>0</v>
      </c>
      <c r="CA604" s="293">
        <v>1</v>
      </c>
      <c r="CB604" s="293">
        <v>7</v>
      </c>
    </row>
    <row r="605" spans="1:80">
      <c r="A605" s="302"/>
      <c r="B605" s="305"/>
      <c r="C605" s="306" t="s">
        <v>977</v>
      </c>
      <c r="D605" s="307"/>
      <c r="E605" s="308">
        <v>157.5</v>
      </c>
      <c r="F605" s="309"/>
      <c r="G605" s="310"/>
      <c r="H605" s="311"/>
      <c r="I605" s="303"/>
      <c r="J605" s="312"/>
      <c r="K605" s="303"/>
      <c r="M605" s="304" t="s">
        <v>977</v>
      </c>
      <c r="O605" s="293"/>
    </row>
    <row r="606" spans="1:80">
      <c r="A606" s="302"/>
      <c r="B606" s="305"/>
      <c r="C606" s="306" t="s">
        <v>994</v>
      </c>
      <c r="D606" s="307"/>
      <c r="E606" s="308">
        <v>-6.5449999999999999</v>
      </c>
      <c r="F606" s="309"/>
      <c r="G606" s="310"/>
      <c r="H606" s="311"/>
      <c r="I606" s="303"/>
      <c r="J606" s="312"/>
      <c r="K606" s="303"/>
      <c r="M606" s="304" t="s">
        <v>994</v>
      </c>
      <c r="O606" s="293"/>
    </row>
    <row r="607" spans="1:80" ht="22.5">
      <c r="A607" s="294">
        <v>312</v>
      </c>
      <c r="B607" s="295" t="s">
        <v>995</v>
      </c>
      <c r="C607" s="296" t="s">
        <v>996</v>
      </c>
      <c r="D607" s="297" t="s">
        <v>222</v>
      </c>
      <c r="E607" s="298">
        <v>14</v>
      </c>
      <c r="F607" s="298">
        <v>0</v>
      </c>
      <c r="G607" s="299">
        <f>E607*F607</f>
        <v>0</v>
      </c>
      <c r="H607" s="300">
        <v>5.2999999999999998E-4</v>
      </c>
      <c r="I607" s="301">
        <f>E607*H607</f>
        <v>7.4199999999999995E-3</v>
      </c>
      <c r="J607" s="300">
        <v>0</v>
      </c>
      <c r="K607" s="301">
        <f>E607*J607</f>
        <v>0</v>
      </c>
      <c r="O607" s="293">
        <v>2</v>
      </c>
      <c r="AA607" s="262">
        <v>1</v>
      </c>
      <c r="AB607" s="262">
        <v>7</v>
      </c>
      <c r="AC607" s="262">
        <v>7</v>
      </c>
      <c r="AZ607" s="262">
        <v>2</v>
      </c>
      <c r="BA607" s="262">
        <f>IF(AZ607=1,G607,0)</f>
        <v>0</v>
      </c>
      <c r="BB607" s="262">
        <f>IF(AZ607=2,G607,0)</f>
        <v>0</v>
      </c>
      <c r="BC607" s="262">
        <f>IF(AZ607=3,G607,0)</f>
        <v>0</v>
      </c>
      <c r="BD607" s="262">
        <f>IF(AZ607=4,G607,0)</f>
        <v>0</v>
      </c>
      <c r="BE607" s="262">
        <f>IF(AZ607=5,G607,0)</f>
        <v>0</v>
      </c>
      <c r="CA607" s="293">
        <v>1</v>
      </c>
      <c r="CB607" s="293">
        <v>7</v>
      </c>
    </row>
    <row r="608" spans="1:80">
      <c r="A608" s="294">
        <v>313</v>
      </c>
      <c r="B608" s="295" t="s">
        <v>997</v>
      </c>
      <c r="C608" s="296" t="s">
        <v>998</v>
      </c>
      <c r="D608" s="297" t="s">
        <v>222</v>
      </c>
      <c r="E608" s="298">
        <v>194.8</v>
      </c>
      <c r="F608" s="298">
        <v>0</v>
      </c>
      <c r="G608" s="299">
        <f>E608*F608</f>
        <v>0</v>
      </c>
      <c r="H608" s="300">
        <v>4.0000000000000003E-5</v>
      </c>
      <c r="I608" s="301">
        <f>E608*H608</f>
        <v>7.7920000000000012E-3</v>
      </c>
      <c r="J608" s="300">
        <v>0</v>
      </c>
      <c r="K608" s="301">
        <f>E608*J608</f>
        <v>0</v>
      </c>
      <c r="O608" s="293">
        <v>2</v>
      </c>
      <c r="AA608" s="262">
        <v>1</v>
      </c>
      <c r="AB608" s="262">
        <v>7</v>
      </c>
      <c r="AC608" s="262">
        <v>7</v>
      </c>
      <c r="AZ608" s="262">
        <v>2</v>
      </c>
      <c r="BA608" s="262">
        <f>IF(AZ608=1,G608,0)</f>
        <v>0</v>
      </c>
      <c r="BB608" s="262">
        <f>IF(AZ608=2,G608,0)</f>
        <v>0</v>
      </c>
      <c r="BC608" s="262">
        <f>IF(AZ608=3,G608,0)</f>
        <v>0</v>
      </c>
      <c r="BD608" s="262">
        <f>IF(AZ608=4,G608,0)</f>
        <v>0</v>
      </c>
      <c r="BE608" s="262">
        <f>IF(AZ608=5,G608,0)</f>
        <v>0</v>
      </c>
      <c r="CA608" s="293">
        <v>1</v>
      </c>
      <c r="CB608" s="293">
        <v>7</v>
      </c>
    </row>
    <row r="609" spans="1:80">
      <c r="A609" s="302"/>
      <c r="B609" s="305"/>
      <c r="C609" s="306" t="s">
        <v>999</v>
      </c>
      <c r="D609" s="307"/>
      <c r="E609" s="308">
        <v>194.8</v>
      </c>
      <c r="F609" s="309"/>
      <c r="G609" s="310"/>
      <c r="H609" s="311"/>
      <c r="I609" s="303"/>
      <c r="J609" s="312"/>
      <c r="K609" s="303"/>
      <c r="M609" s="304" t="s">
        <v>999</v>
      </c>
      <c r="O609" s="293"/>
    </row>
    <row r="610" spans="1:80">
      <c r="A610" s="294">
        <v>314</v>
      </c>
      <c r="B610" s="295" t="s">
        <v>1000</v>
      </c>
      <c r="C610" s="296" t="s">
        <v>1001</v>
      </c>
      <c r="D610" s="297" t="s">
        <v>222</v>
      </c>
      <c r="E610" s="298">
        <v>194.8</v>
      </c>
      <c r="F610" s="298">
        <v>0</v>
      </c>
      <c r="G610" s="299">
        <f>E610*F610</f>
        <v>0</v>
      </c>
      <c r="H610" s="300">
        <v>2.7999999999999998E-4</v>
      </c>
      <c r="I610" s="301">
        <f>E610*H610</f>
        <v>5.4543999999999995E-2</v>
      </c>
      <c r="J610" s="300">
        <v>0</v>
      </c>
      <c r="K610" s="301">
        <f>E610*J610</f>
        <v>0</v>
      </c>
      <c r="O610" s="293">
        <v>2</v>
      </c>
      <c r="AA610" s="262">
        <v>1</v>
      </c>
      <c r="AB610" s="262">
        <v>0</v>
      </c>
      <c r="AC610" s="262">
        <v>0</v>
      </c>
      <c r="AZ610" s="262">
        <v>2</v>
      </c>
      <c r="BA610" s="262">
        <f>IF(AZ610=1,G610,0)</f>
        <v>0</v>
      </c>
      <c r="BB610" s="262">
        <f>IF(AZ610=2,G610,0)</f>
        <v>0</v>
      </c>
      <c r="BC610" s="262">
        <f>IF(AZ610=3,G610,0)</f>
        <v>0</v>
      </c>
      <c r="BD610" s="262">
        <f>IF(AZ610=4,G610,0)</f>
        <v>0</v>
      </c>
      <c r="BE610" s="262">
        <f>IF(AZ610=5,G610,0)</f>
        <v>0</v>
      </c>
      <c r="CA610" s="293">
        <v>1</v>
      </c>
      <c r="CB610" s="293">
        <v>0</v>
      </c>
    </row>
    <row r="611" spans="1:80">
      <c r="A611" s="302"/>
      <c r="B611" s="305"/>
      <c r="C611" s="306" t="s">
        <v>999</v>
      </c>
      <c r="D611" s="307"/>
      <c r="E611" s="308">
        <v>194.8</v>
      </c>
      <c r="F611" s="309"/>
      <c r="G611" s="310"/>
      <c r="H611" s="311"/>
      <c r="I611" s="303"/>
      <c r="J611" s="312"/>
      <c r="K611" s="303"/>
      <c r="M611" s="304" t="s">
        <v>999</v>
      </c>
      <c r="O611" s="293"/>
    </row>
    <row r="612" spans="1:80" ht="22.5">
      <c r="A612" s="294">
        <v>315</v>
      </c>
      <c r="B612" s="295" t="s">
        <v>1002</v>
      </c>
      <c r="C612" s="296" t="s">
        <v>1003</v>
      </c>
      <c r="D612" s="297" t="s">
        <v>148</v>
      </c>
      <c r="E612" s="298">
        <v>6.5449999999999999</v>
      </c>
      <c r="F612" s="298">
        <v>0</v>
      </c>
      <c r="G612" s="299">
        <f>E612*F612</f>
        <v>0</v>
      </c>
      <c r="H612" s="300">
        <v>1.6000000000000001E-3</v>
      </c>
      <c r="I612" s="301">
        <f>E612*H612</f>
        <v>1.0472E-2</v>
      </c>
      <c r="J612" s="300">
        <v>0</v>
      </c>
      <c r="K612" s="301">
        <f>E612*J612</f>
        <v>0</v>
      </c>
      <c r="O612" s="293">
        <v>2</v>
      </c>
      <c r="AA612" s="262">
        <v>1</v>
      </c>
      <c r="AB612" s="262">
        <v>0</v>
      </c>
      <c r="AC612" s="262">
        <v>0</v>
      </c>
      <c r="AZ612" s="262">
        <v>2</v>
      </c>
      <c r="BA612" s="262">
        <f>IF(AZ612=1,G612,0)</f>
        <v>0</v>
      </c>
      <c r="BB612" s="262">
        <f>IF(AZ612=2,G612,0)</f>
        <v>0</v>
      </c>
      <c r="BC612" s="262">
        <f>IF(AZ612=3,G612,0)</f>
        <v>0</v>
      </c>
      <c r="BD612" s="262">
        <f>IF(AZ612=4,G612,0)</f>
        <v>0</v>
      </c>
      <c r="BE612" s="262">
        <f>IF(AZ612=5,G612,0)</f>
        <v>0</v>
      </c>
      <c r="CA612" s="293">
        <v>1</v>
      </c>
      <c r="CB612" s="293">
        <v>0</v>
      </c>
    </row>
    <row r="613" spans="1:80">
      <c r="A613" s="302"/>
      <c r="B613" s="305"/>
      <c r="C613" s="306" t="s">
        <v>1004</v>
      </c>
      <c r="D613" s="307"/>
      <c r="E613" s="308">
        <v>6.5449999999999999</v>
      </c>
      <c r="F613" s="309"/>
      <c r="G613" s="310"/>
      <c r="H613" s="311"/>
      <c r="I613" s="303"/>
      <c r="J613" s="312"/>
      <c r="K613" s="303"/>
      <c r="M613" s="304" t="s">
        <v>1004</v>
      </c>
      <c r="O613" s="293"/>
    </row>
    <row r="614" spans="1:80">
      <c r="A614" s="294">
        <v>316</v>
      </c>
      <c r="B614" s="295" t="s">
        <v>1005</v>
      </c>
      <c r="C614" s="296" t="s">
        <v>1006</v>
      </c>
      <c r="D614" s="297" t="s">
        <v>148</v>
      </c>
      <c r="E614" s="298">
        <v>157.5</v>
      </c>
      <c r="F614" s="298">
        <v>0</v>
      </c>
      <c r="G614" s="299">
        <f>E614*F614</f>
        <v>0</v>
      </c>
      <c r="H614" s="300">
        <v>0</v>
      </c>
      <c r="I614" s="301">
        <f>E614*H614</f>
        <v>0</v>
      </c>
      <c r="J614" s="300">
        <v>0</v>
      </c>
      <c r="K614" s="301">
        <f>E614*J614</f>
        <v>0</v>
      </c>
      <c r="O614" s="293">
        <v>2</v>
      </c>
      <c r="AA614" s="262">
        <v>1</v>
      </c>
      <c r="AB614" s="262">
        <v>7</v>
      </c>
      <c r="AC614" s="262">
        <v>7</v>
      </c>
      <c r="AZ614" s="262">
        <v>2</v>
      </c>
      <c r="BA614" s="262">
        <f>IF(AZ614=1,G614,0)</f>
        <v>0</v>
      </c>
      <c r="BB614" s="262">
        <f>IF(AZ614=2,G614,0)</f>
        <v>0</v>
      </c>
      <c r="BC614" s="262">
        <f>IF(AZ614=3,G614,0)</f>
        <v>0</v>
      </c>
      <c r="BD614" s="262">
        <f>IF(AZ614=4,G614,0)</f>
        <v>0</v>
      </c>
      <c r="BE614" s="262">
        <f>IF(AZ614=5,G614,0)</f>
        <v>0</v>
      </c>
      <c r="CA614" s="293">
        <v>1</v>
      </c>
      <c r="CB614" s="293">
        <v>7</v>
      </c>
    </row>
    <row r="615" spans="1:80">
      <c r="A615" s="302"/>
      <c r="B615" s="305"/>
      <c r="C615" s="306" t="s">
        <v>977</v>
      </c>
      <c r="D615" s="307"/>
      <c r="E615" s="308">
        <v>157.5</v>
      </c>
      <c r="F615" s="309"/>
      <c r="G615" s="310"/>
      <c r="H615" s="311"/>
      <c r="I615" s="303"/>
      <c r="J615" s="312"/>
      <c r="K615" s="303"/>
      <c r="M615" s="304" t="s">
        <v>977</v>
      </c>
      <c r="O615" s="293"/>
    </row>
    <row r="616" spans="1:80">
      <c r="A616" s="294">
        <v>317</v>
      </c>
      <c r="B616" s="295" t="s">
        <v>1007</v>
      </c>
      <c r="C616" s="296" t="s">
        <v>1008</v>
      </c>
      <c r="D616" s="297" t="s">
        <v>380</v>
      </c>
      <c r="E616" s="298">
        <v>975</v>
      </c>
      <c r="F616" s="298">
        <v>0</v>
      </c>
      <c r="G616" s="299">
        <f>E616*F616</f>
        <v>0</v>
      </c>
      <c r="H616" s="300">
        <v>1E-3</v>
      </c>
      <c r="I616" s="301">
        <f>E616*H616</f>
        <v>0.97499999999999998</v>
      </c>
      <c r="J616" s="300"/>
      <c r="K616" s="301">
        <f>E616*J616</f>
        <v>0</v>
      </c>
      <c r="O616" s="293">
        <v>2</v>
      </c>
      <c r="AA616" s="262">
        <v>3</v>
      </c>
      <c r="AB616" s="262">
        <v>7</v>
      </c>
      <c r="AC616" s="262" t="s">
        <v>1007</v>
      </c>
      <c r="AZ616" s="262">
        <v>2</v>
      </c>
      <c r="BA616" s="262">
        <f>IF(AZ616=1,G616,0)</f>
        <v>0</v>
      </c>
      <c r="BB616" s="262">
        <f>IF(AZ616=2,G616,0)</f>
        <v>0</v>
      </c>
      <c r="BC616" s="262">
        <f>IF(AZ616=3,G616,0)</f>
        <v>0</v>
      </c>
      <c r="BD616" s="262">
        <f>IF(AZ616=4,G616,0)</f>
        <v>0</v>
      </c>
      <c r="BE616" s="262">
        <f>IF(AZ616=5,G616,0)</f>
        <v>0</v>
      </c>
      <c r="CA616" s="293">
        <v>3</v>
      </c>
      <c r="CB616" s="293">
        <v>7</v>
      </c>
    </row>
    <row r="617" spans="1:80">
      <c r="A617" s="302"/>
      <c r="B617" s="305"/>
      <c r="C617" s="306" t="s">
        <v>1009</v>
      </c>
      <c r="D617" s="307"/>
      <c r="E617" s="308">
        <v>975</v>
      </c>
      <c r="F617" s="309"/>
      <c r="G617" s="310"/>
      <c r="H617" s="311"/>
      <c r="I617" s="303"/>
      <c r="J617" s="312"/>
      <c r="K617" s="303"/>
      <c r="M617" s="304" t="s">
        <v>1009</v>
      </c>
      <c r="O617" s="293"/>
    </row>
    <row r="618" spans="1:80" ht="22.5">
      <c r="A618" s="294">
        <v>318</v>
      </c>
      <c r="B618" s="295" t="s">
        <v>1010</v>
      </c>
      <c r="C618" s="296" t="s">
        <v>1011</v>
      </c>
      <c r="D618" s="297" t="s">
        <v>148</v>
      </c>
      <c r="E618" s="298">
        <v>132.49340000000001</v>
      </c>
      <c r="F618" s="298">
        <v>0</v>
      </c>
      <c r="G618" s="299">
        <f>E618*F618</f>
        <v>0</v>
      </c>
      <c r="H618" s="300">
        <v>1.9199999999999998E-2</v>
      </c>
      <c r="I618" s="301">
        <f>E618*H618</f>
        <v>2.5438732800000001</v>
      </c>
      <c r="J618" s="300"/>
      <c r="K618" s="301">
        <f>E618*J618</f>
        <v>0</v>
      </c>
      <c r="O618" s="293">
        <v>2</v>
      </c>
      <c r="AA618" s="262">
        <v>3</v>
      </c>
      <c r="AB618" s="262">
        <v>7</v>
      </c>
      <c r="AC618" s="262">
        <v>597642030</v>
      </c>
      <c r="AZ618" s="262">
        <v>2</v>
      </c>
      <c r="BA618" s="262">
        <f>IF(AZ618=1,G618,0)</f>
        <v>0</v>
      </c>
      <c r="BB618" s="262">
        <f>IF(AZ618=2,G618,0)</f>
        <v>0</v>
      </c>
      <c r="BC618" s="262">
        <f>IF(AZ618=3,G618,0)</f>
        <v>0</v>
      </c>
      <c r="BD618" s="262">
        <f>IF(AZ618=4,G618,0)</f>
        <v>0</v>
      </c>
      <c r="BE618" s="262">
        <f>IF(AZ618=5,G618,0)</f>
        <v>0</v>
      </c>
      <c r="CA618" s="293">
        <v>3</v>
      </c>
      <c r="CB618" s="293">
        <v>7</v>
      </c>
    </row>
    <row r="619" spans="1:80" ht="45">
      <c r="A619" s="302"/>
      <c r="B619" s="305"/>
      <c r="C619" s="306" t="s">
        <v>1012</v>
      </c>
      <c r="D619" s="307"/>
      <c r="E619" s="308">
        <v>118.0532</v>
      </c>
      <c r="F619" s="309"/>
      <c r="G619" s="310"/>
      <c r="H619" s="311"/>
      <c r="I619" s="303"/>
      <c r="J619" s="312"/>
      <c r="K619" s="303"/>
      <c r="M619" s="304" t="s">
        <v>1012</v>
      </c>
      <c r="O619" s="293"/>
    </row>
    <row r="620" spans="1:80" ht="22.5">
      <c r="A620" s="302"/>
      <c r="B620" s="305"/>
      <c r="C620" s="306" t="s">
        <v>1013</v>
      </c>
      <c r="D620" s="307"/>
      <c r="E620" s="308">
        <v>14.440099999999999</v>
      </c>
      <c r="F620" s="309"/>
      <c r="G620" s="310"/>
      <c r="H620" s="311"/>
      <c r="I620" s="303"/>
      <c r="J620" s="312"/>
      <c r="K620" s="303"/>
      <c r="M620" s="304" t="s">
        <v>1013</v>
      </c>
      <c r="O620" s="293"/>
    </row>
    <row r="621" spans="1:80" ht="22.5">
      <c r="A621" s="294">
        <v>319</v>
      </c>
      <c r="B621" s="295" t="s">
        <v>1014</v>
      </c>
      <c r="C621" s="296" t="s">
        <v>1015</v>
      </c>
      <c r="D621" s="297" t="s">
        <v>148</v>
      </c>
      <c r="E621" s="298">
        <v>3.2081</v>
      </c>
      <c r="F621" s="298">
        <v>0</v>
      </c>
      <c r="G621" s="299">
        <f>E621*F621</f>
        <v>0</v>
      </c>
      <c r="H621" s="300">
        <v>1.9199999999999998E-2</v>
      </c>
      <c r="I621" s="301">
        <f>E621*H621</f>
        <v>6.1595519999999994E-2</v>
      </c>
      <c r="J621" s="300"/>
      <c r="K621" s="301">
        <f>E621*J621</f>
        <v>0</v>
      </c>
      <c r="O621" s="293">
        <v>2</v>
      </c>
      <c r="AA621" s="262">
        <v>3</v>
      </c>
      <c r="AB621" s="262">
        <v>7</v>
      </c>
      <c r="AC621" s="262">
        <v>597642031</v>
      </c>
      <c r="AZ621" s="262">
        <v>2</v>
      </c>
      <c r="BA621" s="262">
        <f>IF(AZ621=1,G621,0)</f>
        <v>0</v>
      </c>
      <c r="BB621" s="262">
        <f>IF(AZ621=2,G621,0)</f>
        <v>0</v>
      </c>
      <c r="BC621" s="262">
        <f>IF(AZ621=3,G621,0)</f>
        <v>0</v>
      </c>
      <c r="BD621" s="262">
        <f>IF(AZ621=4,G621,0)</f>
        <v>0</v>
      </c>
      <c r="BE621" s="262">
        <f>IF(AZ621=5,G621,0)</f>
        <v>0</v>
      </c>
      <c r="CA621" s="293">
        <v>3</v>
      </c>
      <c r="CB621" s="293">
        <v>7</v>
      </c>
    </row>
    <row r="622" spans="1:80">
      <c r="A622" s="302"/>
      <c r="B622" s="305"/>
      <c r="C622" s="306" t="s">
        <v>1016</v>
      </c>
      <c r="D622" s="307"/>
      <c r="E622" s="308">
        <v>3.2081</v>
      </c>
      <c r="F622" s="309"/>
      <c r="G622" s="310"/>
      <c r="H622" s="311"/>
      <c r="I622" s="303"/>
      <c r="J622" s="312"/>
      <c r="K622" s="303"/>
      <c r="M622" s="304" t="s">
        <v>1016</v>
      </c>
      <c r="O622" s="293"/>
    </row>
    <row r="623" spans="1:80">
      <c r="A623" s="294">
        <v>320</v>
      </c>
      <c r="B623" s="295" t="s">
        <v>1017</v>
      </c>
      <c r="C623" s="296" t="s">
        <v>1018</v>
      </c>
      <c r="D623" s="297" t="s">
        <v>148</v>
      </c>
      <c r="E623" s="298">
        <v>55.545000000000002</v>
      </c>
      <c r="F623" s="298">
        <v>0</v>
      </c>
      <c r="G623" s="299">
        <f>E623*F623</f>
        <v>0</v>
      </c>
      <c r="H623" s="300">
        <v>1.8200000000000001E-2</v>
      </c>
      <c r="I623" s="301">
        <f>E623*H623</f>
        <v>1.0109190000000001</v>
      </c>
      <c r="J623" s="300"/>
      <c r="K623" s="301">
        <f>E623*J623</f>
        <v>0</v>
      </c>
      <c r="O623" s="293">
        <v>2</v>
      </c>
      <c r="AA623" s="262">
        <v>3</v>
      </c>
      <c r="AB623" s="262">
        <v>7</v>
      </c>
      <c r="AC623" s="262" t="s">
        <v>1017</v>
      </c>
      <c r="AZ623" s="262">
        <v>2</v>
      </c>
      <c r="BA623" s="262">
        <f>IF(AZ623=1,G623,0)</f>
        <v>0</v>
      </c>
      <c r="BB623" s="262">
        <f>IF(AZ623=2,G623,0)</f>
        <v>0</v>
      </c>
      <c r="BC623" s="262">
        <f>IF(AZ623=3,G623,0)</f>
        <v>0</v>
      </c>
      <c r="BD623" s="262">
        <f>IF(AZ623=4,G623,0)</f>
        <v>0</v>
      </c>
      <c r="BE623" s="262">
        <f>IF(AZ623=5,G623,0)</f>
        <v>0</v>
      </c>
      <c r="CA623" s="293">
        <v>3</v>
      </c>
      <c r="CB623" s="293">
        <v>7</v>
      </c>
    </row>
    <row r="624" spans="1:80" ht="22.5">
      <c r="A624" s="302"/>
      <c r="B624" s="305"/>
      <c r="C624" s="306" t="s">
        <v>1019</v>
      </c>
      <c r="D624" s="307"/>
      <c r="E624" s="308">
        <v>55.545000000000002</v>
      </c>
      <c r="F624" s="309"/>
      <c r="G624" s="310"/>
      <c r="H624" s="311"/>
      <c r="I624" s="303"/>
      <c r="J624" s="312"/>
      <c r="K624" s="303"/>
      <c r="M624" s="304" t="s">
        <v>1019</v>
      </c>
      <c r="O624" s="293"/>
    </row>
    <row r="625" spans="1:80">
      <c r="A625" s="294">
        <v>321</v>
      </c>
      <c r="B625" s="295" t="s">
        <v>1020</v>
      </c>
      <c r="C625" s="296" t="s">
        <v>1021</v>
      </c>
      <c r="D625" s="297" t="s">
        <v>12</v>
      </c>
      <c r="E625" s="298"/>
      <c r="F625" s="298">
        <v>0</v>
      </c>
      <c r="G625" s="299">
        <f>E625*F625</f>
        <v>0</v>
      </c>
      <c r="H625" s="300">
        <v>0</v>
      </c>
      <c r="I625" s="301">
        <f>E625*H625</f>
        <v>0</v>
      </c>
      <c r="J625" s="300"/>
      <c r="K625" s="301">
        <f>E625*J625</f>
        <v>0</v>
      </c>
      <c r="O625" s="293">
        <v>2</v>
      </c>
      <c r="AA625" s="262">
        <v>7</v>
      </c>
      <c r="AB625" s="262">
        <v>1002</v>
      </c>
      <c r="AC625" s="262">
        <v>5</v>
      </c>
      <c r="AZ625" s="262">
        <v>2</v>
      </c>
      <c r="BA625" s="262">
        <f>IF(AZ625=1,G625,0)</f>
        <v>0</v>
      </c>
      <c r="BB625" s="262">
        <f>IF(AZ625=2,G625,0)</f>
        <v>0</v>
      </c>
      <c r="BC625" s="262">
        <f>IF(AZ625=3,G625,0)</f>
        <v>0</v>
      </c>
      <c r="BD625" s="262">
        <f>IF(AZ625=4,G625,0)</f>
        <v>0</v>
      </c>
      <c r="BE625" s="262">
        <f>IF(AZ625=5,G625,0)</f>
        <v>0</v>
      </c>
      <c r="CA625" s="293">
        <v>7</v>
      </c>
      <c r="CB625" s="293">
        <v>1002</v>
      </c>
    </row>
    <row r="626" spans="1:80">
      <c r="A626" s="313"/>
      <c r="B626" s="314" t="s">
        <v>101</v>
      </c>
      <c r="C626" s="315" t="s">
        <v>971</v>
      </c>
      <c r="D626" s="316"/>
      <c r="E626" s="317"/>
      <c r="F626" s="318"/>
      <c r="G626" s="319">
        <f>SUM(G589:G625)</f>
        <v>0</v>
      </c>
      <c r="H626" s="320"/>
      <c r="I626" s="321">
        <f>SUM(I589:I625)</f>
        <v>5.5438656340000003</v>
      </c>
      <c r="J626" s="320"/>
      <c r="K626" s="321">
        <f>SUM(K589:K625)</f>
        <v>0</v>
      </c>
      <c r="O626" s="293">
        <v>4</v>
      </c>
      <c r="BA626" s="322">
        <f>SUM(BA589:BA625)</f>
        <v>0</v>
      </c>
      <c r="BB626" s="322">
        <f>SUM(BB589:BB625)</f>
        <v>0</v>
      </c>
      <c r="BC626" s="322">
        <f>SUM(BC589:BC625)</f>
        <v>0</v>
      </c>
      <c r="BD626" s="322">
        <f>SUM(BD589:BD625)</f>
        <v>0</v>
      </c>
      <c r="BE626" s="322">
        <f>SUM(BE589:BE625)</f>
        <v>0</v>
      </c>
    </row>
    <row r="627" spans="1:80">
      <c r="A627" s="283" t="s">
        <v>97</v>
      </c>
      <c r="B627" s="284" t="s">
        <v>1022</v>
      </c>
      <c r="C627" s="285" t="s">
        <v>1023</v>
      </c>
      <c r="D627" s="286"/>
      <c r="E627" s="287"/>
      <c r="F627" s="287"/>
      <c r="G627" s="288"/>
      <c r="H627" s="289"/>
      <c r="I627" s="290"/>
      <c r="J627" s="291"/>
      <c r="K627" s="292"/>
      <c r="O627" s="293">
        <v>1</v>
      </c>
    </row>
    <row r="628" spans="1:80">
      <c r="A628" s="294">
        <v>322</v>
      </c>
      <c r="B628" s="295" t="s">
        <v>1025</v>
      </c>
      <c r="C628" s="296" t="s">
        <v>1026</v>
      </c>
      <c r="D628" s="297" t="s">
        <v>148</v>
      </c>
      <c r="E628" s="298">
        <v>162.5</v>
      </c>
      <c r="F628" s="298">
        <v>0</v>
      </c>
      <c r="G628" s="299">
        <f>E628*F628</f>
        <v>0</v>
      </c>
      <c r="H628" s="300">
        <v>0</v>
      </c>
      <c r="I628" s="301">
        <f>E628*H628</f>
        <v>0</v>
      </c>
      <c r="J628" s="300">
        <v>0</v>
      </c>
      <c r="K628" s="301">
        <f>E628*J628</f>
        <v>0</v>
      </c>
      <c r="O628" s="293">
        <v>2</v>
      </c>
      <c r="AA628" s="262">
        <v>1</v>
      </c>
      <c r="AB628" s="262">
        <v>1</v>
      </c>
      <c r="AC628" s="262">
        <v>1</v>
      </c>
      <c r="AZ628" s="262">
        <v>2</v>
      </c>
      <c r="BA628" s="262">
        <f>IF(AZ628=1,G628,0)</f>
        <v>0</v>
      </c>
      <c r="BB628" s="262">
        <f>IF(AZ628=2,G628,0)</f>
        <v>0</v>
      </c>
      <c r="BC628" s="262">
        <f>IF(AZ628=3,G628,0)</f>
        <v>0</v>
      </c>
      <c r="BD628" s="262">
        <f>IF(AZ628=4,G628,0)</f>
        <v>0</v>
      </c>
      <c r="BE628" s="262">
        <f>IF(AZ628=5,G628,0)</f>
        <v>0</v>
      </c>
      <c r="CA628" s="293">
        <v>1</v>
      </c>
      <c r="CB628" s="293">
        <v>1</v>
      </c>
    </row>
    <row r="629" spans="1:80">
      <c r="A629" s="302"/>
      <c r="B629" s="305"/>
      <c r="C629" s="306" t="s">
        <v>974</v>
      </c>
      <c r="D629" s="307"/>
      <c r="E629" s="308">
        <v>162.5</v>
      </c>
      <c r="F629" s="309"/>
      <c r="G629" s="310"/>
      <c r="H629" s="311"/>
      <c r="I629" s="303"/>
      <c r="J629" s="312"/>
      <c r="K629" s="303"/>
      <c r="M629" s="304" t="s">
        <v>974</v>
      </c>
      <c r="O629" s="293"/>
    </row>
    <row r="630" spans="1:80">
      <c r="A630" s="294">
        <v>323</v>
      </c>
      <c r="B630" s="295" t="s">
        <v>1027</v>
      </c>
      <c r="C630" s="296" t="s">
        <v>1028</v>
      </c>
      <c r="D630" s="297" t="s">
        <v>148</v>
      </c>
      <c r="E630" s="298">
        <v>162.5</v>
      </c>
      <c r="F630" s="298">
        <v>0</v>
      </c>
      <c r="G630" s="299">
        <f>E630*F630</f>
        <v>0</v>
      </c>
      <c r="H630" s="300">
        <v>0</v>
      </c>
      <c r="I630" s="301">
        <f>E630*H630</f>
        <v>0</v>
      </c>
      <c r="J630" s="300">
        <v>0</v>
      </c>
      <c r="K630" s="301">
        <f>E630*J630</f>
        <v>0</v>
      </c>
      <c r="O630" s="293">
        <v>2</v>
      </c>
      <c r="AA630" s="262">
        <v>1</v>
      </c>
      <c r="AB630" s="262">
        <v>0</v>
      </c>
      <c r="AC630" s="262">
        <v>0</v>
      </c>
      <c r="AZ630" s="262">
        <v>2</v>
      </c>
      <c r="BA630" s="262">
        <f>IF(AZ630=1,G630,0)</f>
        <v>0</v>
      </c>
      <c r="BB630" s="262">
        <f>IF(AZ630=2,G630,0)</f>
        <v>0</v>
      </c>
      <c r="BC630" s="262">
        <f>IF(AZ630=3,G630,0)</f>
        <v>0</v>
      </c>
      <c r="BD630" s="262">
        <f>IF(AZ630=4,G630,0)</f>
        <v>0</v>
      </c>
      <c r="BE630" s="262">
        <f>IF(AZ630=5,G630,0)</f>
        <v>0</v>
      </c>
      <c r="CA630" s="293">
        <v>1</v>
      </c>
      <c r="CB630" s="293">
        <v>0</v>
      </c>
    </row>
    <row r="631" spans="1:80">
      <c r="A631" s="302"/>
      <c r="B631" s="305"/>
      <c r="C631" s="306" t="s">
        <v>974</v>
      </c>
      <c r="D631" s="307"/>
      <c r="E631" s="308">
        <v>162.5</v>
      </c>
      <c r="F631" s="309"/>
      <c r="G631" s="310"/>
      <c r="H631" s="311"/>
      <c r="I631" s="303"/>
      <c r="J631" s="312"/>
      <c r="K631" s="303"/>
      <c r="M631" s="304" t="s">
        <v>974</v>
      </c>
      <c r="O631" s="293"/>
    </row>
    <row r="632" spans="1:80" ht="22.5">
      <c r="A632" s="294">
        <v>324</v>
      </c>
      <c r="B632" s="295" t="s">
        <v>1029</v>
      </c>
      <c r="C632" s="296" t="s">
        <v>1030</v>
      </c>
      <c r="D632" s="297" t="s">
        <v>222</v>
      </c>
      <c r="E632" s="298">
        <v>21.6</v>
      </c>
      <c r="F632" s="298">
        <v>0</v>
      </c>
      <c r="G632" s="299">
        <f>E632*F632</f>
        <v>0</v>
      </c>
      <c r="H632" s="300">
        <v>2.0000000000000002E-5</v>
      </c>
      <c r="I632" s="301">
        <f>E632*H632</f>
        <v>4.3200000000000004E-4</v>
      </c>
      <c r="J632" s="300">
        <v>0</v>
      </c>
      <c r="K632" s="301">
        <f>E632*J632</f>
        <v>0</v>
      </c>
      <c r="O632" s="293">
        <v>2</v>
      </c>
      <c r="AA632" s="262">
        <v>1</v>
      </c>
      <c r="AB632" s="262">
        <v>7</v>
      </c>
      <c r="AC632" s="262">
        <v>7</v>
      </c>
      <c r="AZ632" s="262">
        <v>2</v>
      </c>
      <c r="BA632" s="262">
        <f>IF(AZ632=1,G632,0)</f>
        <v>0</v>
      </c>
      <c r="BB632" s="262">
        <f>IF(AZ632=2,G632,0)</f>
        <v>0</v>
      </c>
      <c r="BC632" s="262">
        <f>IF(AZ632=3,G632,0)</f>
        <v>0</v>
      </c>
      <c r="BD632" s="262">
        <f>IF(AZ632=4,G632,0)</f>
        <v>0</v>
      </c>
      <c r="BE632" s="262">
        <f>IF(AZ632=5,G632,0)</f>
        <v>0</v>
      </c>
      <c r="CA632" s="293">
        <v>1</v>
      </c>
      <c r="CB632" s="293">
        <v>7</v>
      </c>
    </row>
    <row r="633" spans="1:80">
      <c r="A633" s="294">
        <v>325</v>
      </c>
      <c r="B633" s="295" t="s">
        <v>1005</v>
      </c>
      <c r="C633" s="296" t="s">
        <v>1006</v>
      </c>
      <c r="D633" s="297" t="s">
        <v>148</v>
      </c>
      <c r="E633" s="298">
        <v>162.5</v>
      </c>
      <c r="F633" s="298">
        <v>0</v>
      </c>
      <c r="G633" s="299">
        <f>E633*F633</f>
        <v>0</v>
      </c>
      <c r="H633" s="300">
        <v>0</v>
      </c>
      <c r="I633" s="301">
        <f>E633*H633</f>
        <v>0</v>
      </c>
      <c r="J633" s="300">
        <v>0</v>
      </c>
      <c r="K633" s="301">
        <f>E633*J633</f>
        <v>0</v>
      </c>
      <c r="O633" s="293">
        <v>2</v>
      </c>
      <c r="AA633" s="262">
        <v>1</v>
      </c>
      <c r="AB633" s="262">
        <v>7</v>
      </c>
      <c r="AC633" s="262">
        <v>7</v>
      </c>
      <c r="AZ633" s="262">
        <v>2</v>
      </c>
      <c r="BA633" s="262">
        <f>IF(AZ633=1,G633,0)</f>
        <v>0</v>
      </c>
      <c r="BB633" s="262">
        <f>IF(AZ633=2,G633,0)</f>
        <v>0</v>
      </c>
      <c r="BC633" s="262">
        <f>IF(AZ633=3,G633,0)</f>
        <v>0</v>
      </c>
      <c r="BD633" s="262">
        <f>IF(AZ633=4,G633,0)</f>
        <v>0</v>
      </c>
      <c r="BE633" s="262">
        <f>IF(AZ633=5,G633,0)</f>
        <v>0</v>
      </c>
      <c r="CA633" s="293">
        <v>1</v>
      </c>
      <c r="CB633" s="293">
        <v>7</v>
      </c>
    </row>
    <row r="634" spans="1:80">
      <c r="A634" s="302"/>
      <c r="B634" s="305"/>
      <c r="C634" s="306" t="s">
        <v>974</v>
      </c>
      <c r="D634" s="307"/>
      <c r="E634" s="308">
        <v>162.5</v>
      </c>
      <c r="F634" s="309"/>
      <c r="G634" s="310"/>
      <c r="H634" s="311"/>
      <c r="I634" s="303"/>
      <c r="J634" s="312"/>
      <c r="K634" s="303"/>
      <c r="M634" s="304" t="s">
        <v>974</v>
      </c>
      <c r="O634" s="293"/>
    </row>
    <row r="635" spans="1:80">
      <c r="A635" s="294">
        <v>326</v>
      </c>
      <c r="B635" s="295" t="s">
        <v>1031</v>
      </c>
      <c r="C635" s="296" t="s">
        <v>1032</v>
      </c>
      <c r="D635" s="297" t="s">
        <v>222</v>
      </c>
      <c r="E635" s="298">
        <v>60.7</v>
      </c>
      <c r="F635" s="298">
        <v>0</v>
      </c>
      <c r="G635" s="299">
        <f>E635*F635</f>
        <v>0</v>
      </c>
      <c r="H635" s="300">
        <v>2.0000000000000002E-5</v>
      </c>
      <c r="I635" s="301">
        <f>E635*H635</f>
        <v>1.2140000000000002E-3</v>
      </c>
      <c r="J635" s="300">
        <v>0</v>
      </c>
      <c r="K635" s="301">
        <f>E635*J635</f>
        <v>0</v>
      </c>
      <c r="O635" s="293">
        <v>2</v>
      </c>
      <c r="AA635" s="262">
        <v>1</v>
      </c>
      <c r="AB635" s="262">
        <v>7</v>
      </c>
      <c r="AC635" s="262">
        <v>7</v>
      </c>
      <c r="AZ635" s="262">
        <v>2</v>
      </c>
      <c r="BA635" s="262">
        <f>IF(AZ635=1,G635,0)</f>
        <v>0</v>
      </c>
      <c r="BB635" s="262">
        <f>IF(AZ635=2,G635,0)</f>
        <v>0</v>
      </c>
      <c r="BC635" s="262">
        <f>IF(AZ635=3,G635,0)</f>
        <v>0</v>
      </c>
      <c r="BD635" s="262">
        <f>IF(AZ635=4,G635,0)</f>
        <v>0</v>
      </c>
      <c r="BE635" s="262">
        <f>IF(AZ635=5,G635,0)</f>
        <v>0</v>
      </c>
      <c r="CA635" s="293">
        <v>1</v>
      </c>
      <c r="CB635" s="293">
        <v>7</v>
      </c>
    </row>
    <row r="636" spans="1:80">
      <c r="A636" s="302"/>
      <c r="B636" s="305"/>
      <c r="C636" s="306" t="s">
        <v>1033</v>
      </c>
      <c r="D636" s="307"/>
      <c r="E636" s="308">
        <v>60.7</v>
      </c>
      <c r="F636" s="309"/>
      <c r="G636" s="310"/>
      <c r="H636" s="311"/>
      <c r="I636" s="303"/>
      <c r="J636" s="312"/>
      <c r="K636" s="303"/>
      <c r="M636" s="304" t="s">
        <v>1033</v>
      </c>
      <c r="O636" s="293"/>
    </row>
    <row r="637" spans="1:80" ht="22.5">
      <c r="A637" s="294">
        <v>327</v>
      </c>
      <c r="B637" s="295" t="s">
        <v>1034</v>
      </c>
      <c r="C637" s="296" t="s">
        <v>1035</v>
      </c>
      <c r="D637" s="297" t="s">
        <v>148</v>
      </c>
      <c r="E637" s="298">
        <v>165.5</v>
      </c>
      <c r="F637" s="298">
        <v>0</v>
      </c>
      <c r="G637" s="299">
        <f>E637*F637</f>
        <v>0</v>
      </c>
      <c r="H637" s="300">
        <v>2.5000000000000001E-4</v>
      </c>
      <c r="I637" s="301">
        <f>E637*H637</f>
        <v>4.1375000000000002E-2</v>
      </c>
      <c r="J637" s="300">
        <v>0</v>
      </c>
      <c r="K637" s="301">
        <f>E637*J637</f>
        <v>0</v>
      </c>
      <c r="O637" s="293">
        <v>2</v>
      </c>
      <c r="AA637" s="262">
        <v>1</v>
      </c>
      <c r="AB637" s="262">
        <v>7</v>
      </c>
      <c r="AC637" s="262">
        <v>7</v>
      </c>
      <c r="AZ637" s="262">
        <v>2</v>
      </c>
      <c r="BA637" s="262">
        <f>IF(AZ637=1,G637,0)</f>
        <v>0</v>
      </c>
      <c r="BB637" s="262">
        <f>IF(AZ637=2,G637,0)</f>
        <v>0</v>
      </c>
      <c r="BC637" s="262">
        <f>IF(AZ637=3,G637,0)</f>
        <v>0</v>
      </c>
      <c r="BD637" s="262">
        <f>IF(AZ637=4,G637,0)</f>
        <v>0</v>
      </c>
      <c r="BE637" s="262">
        <f>IF(AZ637=5,G637,0)</f>
        <v>0</v>
      </c>
      <c r="CA637" s="293">
        <v>1</v>
      </c>
      <c r="CB637" s="293">
        <v>7</v>
      </c>
    </row>
    <row r="638" spans="1:80" ht="22.5">
      <c r="A638" s="302"/>
      <c r="B638" s="305"/>
      <c r="C638" s="306" t="s">
        <v>1036</v>
      </c>
      <c r="D638" s="307"/>
      <c r="E638" s="308">
        <v>165.5</v>
      </c>
      <c r="F638" s="309"/>
      <c r="G638" s="310"/>
      <c r="H638" s="311"/>
      <c r="I638" s="303"/>
      <c r="J638" s="312"/>
      <c r="K638" s="303"/>
      <c r="M638" s="304" t="s">
        <v>1036</v>
      </c>
      <c r="O638" s="293"/>
    </row>
    <row r="639" spans="1:80" ht="22.5">
      <c r="A639" s="294">
        <v>328</v>
      </c>
      <c r="B639" s="295" t="s">
        <v>1037</v>
      </c>
      <c r="C639" s="296" t="s">
        <v>1038</v>
      </c>
      <c r="D639" s="297" t="s">
        <v>148</v>
      </c>
      <c r="E639" s="298">
        <v>6.5449999999999999</v>
      </c>
      <c r="F639" s="298">
        <v>0</v>
      </c>
      <c r="G639" s="299">
        <f>E639*F639</f>
        <v>0</v>
      </c>
      <c r="H639" s="300">
        <v>4.1999999999999997E-3</v>
      </c>
      <c r="I639" s="301">
        <f>E639*H639</f>
        <v>2.7489E-2</v>
      </c>
      <c r="J639" s="300">
        <v>0</v>
      </c>
      <c r="K639" s="301">
        <f>E639*J639</f>
        <v>0</v>
      </c>
      <c r="O639" s="293">
        <v>2</v>
      </c>
      <c r="AA639" s="262">
        <v>1</v>
      </c>
      <c r="AB639" s="262">
        <v>7</v>
      </c>
      <c r="AC639" s="262">
        <v>7</v>
      </c>
      <c r="AZ639" s="262">
        <v>2</v>
      </c>
      <c r="BA639" s="262">
        <f>IF(AZ639=1,G639,0)</f>
        <v>0</v>
      </c>
      <c r="BB639" s="262">
        <f>IF(AZ639=2,G639,0)</f>
        <v>0</v>
      </c>
      <c r="BC639" s="262">
        <f>IF(AZ639=3,G639,0)</f>
        <v>0</v>
      </c>
      <c r="BD639" s="262">
        <f>IF(AZ639=4,G639,0)</f>
        <v>0</v>
      </c>
      <c r="BE639" s="262">
        <f>IF(AZ639=5,G639,0)</f>
        <v>0</v>
      </c>
      <c r="CA639" s="293">
        <v>1</v>
      </c>
      <c r="CB639" s="293">
        <v>7</v>
      </c>
    </row>
    <row r="640" spans="1:80">
      <c r="A640" s="302"/>
      <c r="B640" s="305"/>
      <c r="C640" s="306" t="s">
        <v>1004</v>
      </c>
      <c r="D640" s="307"/>
      <c r="E640" s="308">
        <v>6.5449999999999999</v>
      </c>
      <c r="F640" s="309"/>
      <c r="G640" s="310"/>
      <c r="H640" s="311"/>
      <c r="I640" s="303"/>
      <c r="J640" s="312"/>
      <c r="K640" s="303"/>
      <c r="M640" s="304" t="s">
        <v>1004</v>
      </c>
      <c r="O640" s="293"/>
    </row>
    <row r="641" spans="1:80" ht="22.5">
      <c r="A641" s="294">
        <v>329</v>
      </c>
      <c r="B641" s="295" t="s">
        <v>1039</v>
      </c>
      <c r="C641" s="296" t="s">
        <v>1040</v>
      </c>
      <c r="D641" s="297" t="s">
        <v>194</v>
      </c>
      <c r="E641" s="298">
        <v>3</v>
      </c>
      <c r="F641" s="298">
        <v>0</v>
      </c>
      <c r="G641" s="299">
        <f>E641*F641</f>
        <v>0</v>
      </c>
      <c r="H641" s="300">
        <v>0.01</v>
      </c>
      <c r="I641" s="301">
        <f>E641*H641</f>
        <v>0.03</v>
      </c>
      <c r="J641" s="300">
        <v>0</v>
      </c>
      <c r="K641" s="301">
        <f>E641*J641</f>
        <v>0</v>
      </c>
      <c r="O641" s="293">
        <v>2</v>
      </c>
      <c r="AA641" s="262">
        <v>1</v>
      </c>
      <c r="AB641" s="262">
        <v>7</v>
      </c>
      <c r="AC641" s="262">
        <v>7</v>
      </c>
      <c r="AZ641" s="262">
        <v>2</v>
      </c>
      <c r="BA641" s="262">
        <f>IF(AZ641=1,G641,0)</f>
        <v>0</v>
      </c>
      <c r="BB641" s="262">
        <f>IF(AZ641=2,G641,0)</f>
        <v>0</v>
      </c>
      <c r="BC641" s="262">
        <f>IF(AZ641=3,G641,0)</f>
        <v>0</v>
      </c>
      <c r="BD641" s="262">
        <f>IF(AZ641=4,G641,0)</f>
        <v>0</v>
      </c>
      <c r="BE641" s="262">
        <f>IF(AZ641=5,G641,0)</f>
        <v>0</v>
      </c>
      <c r="CA641" s="293">
        <v>1</v>
      </c>
      <c r="CB641" s="293">
        <v>7</v>
      </c>
    </row>
    <row r="642" spans="1:80" ht="22.5">
      <c r="A642" s="294">
        <v>330</v>
      </c>
      <c r="B642" s="295" t="s">
        <v>1041</v>
      </c>
      <c r="C642" s="296" t="s">
        <v>1042</v>
      </c>
      <c r="D642" s="297" t="s">
        <v>194</v>
      </c>
      <c r="E642" s="298">
        <v>3</v>
      </c>
      <c r="F642" s="298">
        <v>0</v>
      </c>
      <c r="G642" s="299">
        <f>E642*F642</f>
        <v>0</v>
      </c>
      <c r="H642" s="300">
        <v>0.01</v>
      </c>
      <c r="I642" s="301">
        <f>E642*H642</f>
        <v>0.03</v>
      </c>
      <c r="J642" s="300">
        <v>0</v>
      </c>
      <c r="K642" s="301">
        <f>E642*J642</f>
        <v>0</v>
      </c>
      <c r="O642" s="293">
        <v>2</v>
      </c>
      <c r="AA642" s="262">
        <v>1</v>
      </c>
      <c r="AB642" s="262">
        <v>7</v>
      </c>
      <c r="AC642" s="262">
        <v>7</v>
      </c>
      <c r="AZ642" s="262">
        <v>2</v>
      </c>
      <c r="BA642" s="262">
        <f>IF(AZ642=1,G642,0)</f>
        <v>0</v>
      </c>
      <c r="BB642" s="262">
        <f>IF(AZ642=2,G642,0)</f>
        <v>0</v>
      </c>
      <c r="BC642" s="262">
        <f>IF(AZ642=3,G642,0)</f>
        <v>0</v>
      </c>
      <c r="BD642" s="262">
        <f>IF(AZ642=4,G642,0)</f>
        <v>0</v>
      </c>
      <c r="BE642" s="262">
        <f>IF(AZ642=5,G642,0)</f>
        <v>0</v>
      </c>
      <c r="CA642" s="293">
        <v>1</v>
      </c>
      <c r="CB642" s="293">
        <v>7</v>
      </c>
    </row>
    <row r="643" spans="1:80">
      <c r="A643" s="294">
        <v>331</v>
      </c>
      <c r="B643" s="295" t="s">
        <v>1043</v>
      </c>
      <c r="C643" s="296" t="s">
        <v>1044</v>
      </c>
      <c r="D643" s="297" t="s">
        <v>222</v>
      </c>
      <c r="E643" s="298">
        <v>9.3000000000000007</v>
      </c>
      <c r="F643" s="298">
        <v>0</v>
      </c>
      <c r="G643" s="299">
        <f>E643*F643</f>
        <v>0</v>
      </c>
      <c r="H643" s="300">
        <v>7.3999999999999999E-4</v>
      </c>
      <c r="I643" s="301">
        <f>E643*H643</f>
        <v>6.8820000000000001E-3</v>
      </c>
      <c r="J643" s="300">
        <v>0</v>
      </c>
      <c r="K643" s="301">
        <f>E643*J643</f>
        <v>0</v>
      </c>
      <c r="O643" s="293">
        <v>2</v>
      </c>
      <c r="AA643" s="262">
        <v>1</v>
      </c>
      <c r="AB643" s="262">
        <v>7</v>
      </c>
      <c r="AC643" s="262">
        <v>7</v>
      </c>
      <c r="AZ643" s="262">
        <v>2</v>
      </c>
      <c r="BA643" s="262">
        <f>IF(AZ643=1,G643,0)</f>
        <v>0</v>
      </c>
      <c r="BB643" s="262">
        <f>IF(AZ643=2,G643,0)</f>
        <v>0</v>
      </c>
      <c r="BC643" s="262">
        <f>IF(AZ643=3,G643,0)</f>
        <v>0</v>
      </c>
      <c r="BD643" s="262">
        <f>IF(AZ643=4,G643,0)</f>
        <v>0</v>
      </c>
      <c r="BE643" s="262">
        <f>IF(AZ643=5,G643,0)</f>
        <v>0</v>
      </c>
      <c r="CA643" s="293">
        <v>1</v>
      </c>
      <c r="CB643" s="293">
        <v>7</v>
      </c>
    </row>
    <row r="644" spans="1:80">
      <c r="A644" s="302"/>
      <c r="B644" s="305"/>
      <c r="C644" s="306" t="s">
        <v>1045</v>
      </c>
      <c r="D644" s="307"/>
      <c r="E644" s="308">
        <v>9.3000000000000007</v>
      </c>
      <c r="F644" s="309"/>
      <c r="G644" s="310"/>
      <c r="H644" s="311"/>
      <c r="I644" s="303"/>
      <c r="J644" s="312"/>
      <c r="K644" s="303"/>
      <c r="M644" s="304" t="s">
        <v>1045</v>
      </c>
      <c r="O644" s="293"/>
    </row>
    <row r="645" spans="1:80">
      <c r="A645" s="294">
        <v>332</v>
      </c>
      <c r="B645" s="295" t="s">
        <v>1046</v>
      </c>
      <c r="C645" s="296" t="s">
        <v>1047</v>
      </c>
      <c r="D645" s="297" t="s">
        <v>148</v>
      </c>
      <c r="E645" s="298">
        <v>162.5</v>
      </c>
      <c r="F645" s="298">
        <v>0</v>
      </c>
      <c r="G645" s="299">
        <f>E645*F645</f>
        <v>0</v>
      </c>
      <c r="H645" s="300">
        <v>9.7099999999999999E-3</v>
      </c>
      <c r="I645" s="301">
        <f>E645*H645</f>
        <v>1.5778749999999999</v>
      </c>
      <c r="J645" s="300">
        <v>0</v>
      </c>
      <c r="K645" s="301">
        <f>E645*J645</f>
        <v>0</v>
      </c>
      <c r="O645" s="293">
        <v>2</v>
      </c>
      <c r="AA645" s="262">
        <v>1</v>
      </c>
      <c r="AB645" s="262">
        <v>7</v>
      </c>
      <c r="AC645" s="262">
        <v>7</v>
      </c>
      <c r="AZ645" s="262">
        <v>2</v>
      </c>
      <c r="BA645" s="262">
        <f>IF(AZ645=1,G645,0)</f>
        <v>0</v>
      </c>
      <c r="BB645" s="262">
        <f>IF(AZ645=2,G645,0)</f>
        <v>0</v>
      </c>
      <c r="BC645" s="262">
        <f>IF(AZ645=3,G645,0)</f>
        <v>0</v>
      </c>
      <c r="BD645" s="262">
        <f>IF(AZ645=4,G645,0)</f>
        <v>0</v>
      </c>
      <c r="BE645" s="262">
        <f>IF(AZ645=5,G645,0)</f>
        <v>0</v>
      </c>
      <c r="CA645" s="293">
        <v>1</v>
      </c>
      <c r="CB645" s="293">
        <v>7</v>
      </c>
    </row>
    <row r="646" spans="1:80">
      <c r="A646" s="302"/>
      <c r="B646" s="305"/>
      <c r="C646" s="306" t="s">
        <v>974</v>
      </c>
      <c r="D646" s="307"/>
      <c r="E646" s="308">
        <v>162.5</v>
      </c>
      <c r="F646" s="309"/>
      <c r="G646" s="310"/>
      <c r="H646" s="311"/>
      <c r="I646" s="303"/>
      <c r="J646" s="312"/>
      <c r="K646" s="303"/>
      <c r="M646" s="304" t="s">
        <v>974</v>
      </c>
      <c r="O646" s="293"/>
    </row>
    <row r="647" spans="1:80" ht="22.5">
      <c r="A647" s="294">
        <v>333</v>
      </c>
      <c r="B647" s="295" t="s">
        <v>1048</v>
      </c>
      <c r="C647" s="296" t="s">
        <v>1049</v>
      </c>
      <c r="D647" s="297" t="s">
        <v>148</v>
      </c>
      <c r="E647" s="298">
        <v>162.5</v>
      </c>
      <c r="F647" s="298">
        <v>0</v>
      </c>
      <c r="G647" s="299">
        <f>E647*F647</f>
        <v>0</v>
      </c>
      <c r="H647" s="300">
        <v>8.9999999999999998E-4</v>
      </c>
      <c r="I647" s="301">
        <f>E647*H647</f>
        <v>0.14624999999999999</v>
      </c>
      <c r="J647" s="300">
        <v>0</v>
      </c>
      <c r="K647" s="301">
        <f>E647*J647</f>
        <v>0</v>
      </c>
      <c r="O647" s="293">
        <v>2</v>
      </c>
      <c r="AA647" s="262">
        <v>2</v>
      </c>
      <c r="AB647" s="262">
        <v>7</v>
      </c>
      <c r="AC647" s="262">
        <v>7</v>
      </c>
      <c r="AZ647" s="262">
        <v>2</v>
      </c>
      <c r="BA647" s="262">
        <f>IF(AZ647=1,G647,0)</f>
        <v>0</v>
      </c>
      <c r="BB647" s="262">
        <f>IF(AZ647=2,G647,0)</f>
        <v>0</v>
      </c>
      <c r="BC647" s="262">
        <f>IF(AZ647=3,G647,0)</f>
        <v>0</v>
      </c>
      <c r="BD647" s="262">
        <f>IF(AZ647=4,G647,0)</f>
        <v>0</v>
      </c>
      <c r="BE647" s="262">
        <f>IF(AZ647=5,G647,0)</f>
        <v>0</v>
      </c>
      <c r="CA647" s="293">
        <v>2</v>
      </c>
      <c r="CB647" s="293">
        <v>7</v>
      </c>
    </row>
    <row r="648" spans="1:80">
      <c r="A648" s="302"/>
      <c r="B648" s="305"/>
      <c r="C648" s="306" t="s">
        <v>974</v>
      </c>
      <c r="D648" s="307"/>
      <c r="E648" s="308">
        <v>162.5</v>
      </c>
      <c r="F648" s="309"/>
      <c r="G648" s="310"/>
      <c r="H648" s="311"/>
      <c r="I648" s="303"/>
      <c r="J648" s="312"/>
      <c r="K648" s="303"/>
      <c r="M648" s="304" t="s">
        <v>974</v>
      </c>
      <c r="O648" s="293"/>
    </row>
    <row r="649" spans="1:80" ht="22.5">
      <c r="A649" s="294">
        <v>334</v>
      </c>
      <c r="B649" s="295" t="s">
        <v>1050</v>
      </c>
      <c r="C649" s="296" t="s">
        <v>1051</v>
      </c>
      <c r="D649" s="297" t="s">
        <v>148</v>
      </c>
      <c r="E649" s="298">
        <v>178.75</v>
      </c>
      <c r="F649" s="298">
        <v>0</v>
      </c>
      <c r="G649" s="299">
        <f>E649*F649</f>
        <v>0</v>
      </c>
      <c r="H649" s="300">
        <v>2.8999999999999998E-3</v>
      </c>
      <c r="I649" s="301">
        <f>E649*H649</f>
        <v>0.51837499999999992</v>
      </c>
      <c r="J649" s="300"/>
      <c r="K649" s="301">
        <f>E649*J649</f>
        <v>0</v>
      </c>
      <c r="O649" s="293">
        <v>2</v>
      </c>
      <c r="AA649" s="262">
        <v>3</v>
      </c>
      <c r="AB649" s="262">
        <v>7</v>
      </c>
      <c r="AC649" s="262" t="s">
        <v>1050</v>
      </c>
      <c r="AZ649" s="262">
        <v>2</v>
      </c>
      <c r="BA649" s="262">
        <f>IF(AZ649=1,G649,0)</f>
        <v>0</v>
      </c>
      <c r="BB649" s="262">
        <f>IF(AZ649=2,G649,0)</f>
        <v>0</v>
      </c>
      <c r="BC649" s="262">
        <f>IF(AZ649=3,G649,0)</f>
        <v>0</v>
      </c>
      <c r="BD649" s="262">
        <f>IF(AZ649=4,G649,0)</f>
        <v>0</v>
      </c>
      <c r="BE649" s="262">
        <f>IF(AZ649=5,G649,0)</f>
        <v>0</v>
      </c>
      <c r="CA649" s="293">
        <v>3</v>
      </c>
      <c r="CB649" s="293">
        <v>7</v>
      </c>
    </row>
    <row r="650" spans="1:80">
      <c r="A650" s="302"/>
      <c r="B650" s="305"/>
      <c r="C650" s="306" t="s">
        <v>1052</v>
      </c>
      <c r="D650" s="307"/>
      <c r="E650" s="308">
        <v>178.75</v>
      </c>
      <c r="F650" s="309"/>
      <c r="G650" s="310"/>
      <c r="H650" s="311"/>
      <c r="I650" s="303"/>
      <c r="J650" s="312"/>
      <c r="K650" s="303"/>
      <c r="M650" s="304" t="s">
        <v>1052</v>
      </c>
      <c r="O650" s="293"/>
    </row>
    <row r="651" spans="1:80">
      <c r="A651" s="294">
        <v>335</v>
      </c>
      <c r="B651" s="295" t="s">
        <v>1053</v>
      </c>
      <c r="C651" s="296" t="s">
        <v>1054</v>
      </c>
      <c r="D651" s="297" t="s">
        <v>151</v>
      </c>
      <c r="E651" s="298">
        <v>2.2336420000000001</v>
      </c>
      <c r="F651" s="298">
        <v>0</v>
      </c>
      <c r="G651" s="299">
        <f>E651*F651</f>
        <v>0</v>
      </c>
      <c r="H651" s="300">
        <v>0</v>
      </c>
      <c r="I651" s="301">
        <f>E651*H651</f>
        <v>0</v>
      </c>
      <c r="J651" s="300"/>
      <c r="K651" s="301">
        <f>E651*J651</f>
        <v>0</v>
      </c>
      <c r="O651" s="293">
        <v>2</v>
      </c>
      <c r="AA651" s="262">
        <v>7</v>
      </c>
      <c r="AB651" s="262">
        <v>1001</v>
      </c>
      <c r="AC651" s="262">
        <v>5</v>
      </c>
      <c r="AZ651" s="262">
        <v>2</v>
      </c>
      <c r="BA651" s="262">
        <f>IF(AZ651=1,G651,0)</f>
        <v>0</v>
      </c>
      <c r="BB651" s="262">
        <f>IF(AZ651=2,G651,0)</f>
        <v>0</v>
      </c>
      <c r="BC651" s="262">
        <f>IF(AZ651=3,G651,0)</f>
        <v>0</v>
      </c>
      <c r="BD651" s="262">
        <f>IF(AZ651=4,G651,0)</f>
        <v>0</v>
      </c>
      <c r="BE651" s="262">
        <f>IF(AZ651=5,G651,0)</f>
        <v>0</v>
      </c>
      <c r="CA651" s="293">
        <v>7</v>
      </c>
      <c r="CB651" s="293">
        <v>1001</v>
      </c>
    </row>
    <row r="652" spans="1:80">
      <c r="A652" s="313"/>
      <c r="B652" s="314" t="s">
        <v>101</v>
      </c>
      <c r="C652" s="315" t="s">
        <v>1024</v>
      </c>
      <c r="D652" s="316"/>
      <c r="E652" s="317"/>
      <c r="F652" s="318"/>
      <c r="G652" s="319">
        <f>SUM(G627:G651)</f>
        <v>0</v>
      </c>
      <c r="H652" s="320"/>
      <c r="I652" s="321">
        <f>SUM(I627:I651)</f>
        <v>2.3798919999999999</v>
      </c>
      <c r="J652" s="320"/>
      <c r="K652" s="321">
        <f>SUM(K627:K651)</f>
        <v>0</v>
      </c>
      <c r="O652" s="293">
        <v>4</v>
      </c>
      <c r="BA652" s="322">
        <f>SUM(BA627:BA651)</f>
        <v>0</v>
      </c>
      <c r="BB652" s="322">
        <f>SUM(BB627:BB651)</f>
        <v>0</v>
      </c>
      <c r="BC652" s="322">
        <f>SUM(BC627:BC651)</f>
        <v>0</v>
      </c>
      <c r="BD652" s="322">
        <f>SUM(BD627:BD651)</f>
        <v>0</v>
      </c>
      <c r="BE652" s="322">
        <f>SUM(BE627:BE651)</f>
        <v>0</v>
      </c>
    </row>
    <row r="653" spans="1:80">
      <c r="A653" s="283" t="s">
        <v>97</v>
      </c>
      <c r="B653" s="284" t="s">
        <v>1055</v>
      </c>
      <c r="C653" s="285" t="s">
        <v>1056</v>
      </c>
      <c r="D653" s="286"/>
      <c r="E653" s="287"/>
      <c r="F653" s="287"/>
      <c r="G653" s="288"/>
      <c r="H653" s="289"/>
      <c r="I653" s="290"/>
      <c r="J653" s="291"/>
      <c r="K653" s="292"/>
      <c r="O653" s="293">
        <v>1</v>
      </c>
    </row>
    <row r="654" spans="1:80" ht="22.5">
      <c r="A654" s="294">
        <v>336</v>
      </c>
      <c r="B654" s="295" t="s">
        <v>1058</v>
      </c>
      <c r="C654" s="296" t="s">
        <v>1059</v>
      </c>
      <c r="D654" s="297" t="s">
        <v>148</v>
      </c>
      <c r="E654" s="298">
        <v>184.98500000000001</v>
      </c>
      <c r="F654" s="298">
        <v>0</v>
      </c>
      <c r="G654" s="299">
        <f>E654*F654</f>
        <v>0</v>
      </c>
      <c r="H654" s="300">
        <v>2.1000000000000001E-4</v>
      </c>
      <c r="I654" s="301">
        <f>E654*H654</f>
        <v>3.8846850000000002E-2</v>
      </c>
      <c r="J654" s="300">
        <v>0</v>
      </c>
      <c r="K654" s="301">
        <f>E654*J654</f>
        <v>0</v>
      </c>
      <c r="O654" s="293">
        <v>2</v>
      </c>
      <c r="AA654" s="262">
        <v>1</v>
      </c>
      <c r="AB654" s="262">
        <v>7</v>
      </c>
      <c r="AC654" s="262">
        <v>7</v>
      </c>
      <c r="AZ654" s="262">
        <v>2</v>
      </c>
      <c r="BA654" s="262">
        <f>IF(AZ654=1,G654,0)</f>
        <v>0</v>
      </c>
      <c r="BB654" s="262">
        <f>IF(AZ654=2,G654,0)</f>
        <v>0</v>
      </c>
      <c r="BC654" s="262">
        <f>IF(AZ654=3,G654,0)</f>
        <v>0</v>
      </c>
      <c r="BD654" s="262">
        <f>IF(AZ654=4,G654,0)</f>
        <v>0</v>
      </c>
      <c r="BE654" s="262">
        <f>IF(AZ654=5,G654,0)</f>
        <v>0</v>
      </c>
      <c r="CA654" s="293">
        <v>1</v>
      </c>
      <c r="CB654" s="293">
        <v>7</v>
      </c>
    </row>
    <row r="655" spans="1:80">
      <c r="A655" s="302"/>
      <c r="B655" s="305"/>
      <c r="C655" s="306" t="s">
        <v>1060</v>
      </c>
      <c r="D655" s="307"/>
      <c r="E655" s="308">
        <v>184.98500000000001</v>
      </c>
      <c r="F655" s="309"/>
      <c r="G655" s="310"/>
      <c r="H655" s="311"/>
      <c r="I655" s="303"/>
      <c r="J655" s="312"/>
      <c r="K655" s="303"/>
      <c r="M655" s="333">
        <v>184985</v>
      </c>
      <c r="O655" s="293"/>
    </row>
    <row r="656" spans="1:80">
      <c r="A656" s="294">
        <v>337</v>
      </c>
      <c r="B656" s="295" t="s">
        <v>1061</v>
      </c>
      <c r="C656" s="296" t="s">
        <v>1062</v>
      </c>
      <c r="D656" s="297" t="s">
        <v>100</v>
      </c>
      <c r="E656" s="298">
        <v>29</v>
      </c>
      <c r="F656" s="298">
        <v>0</v>
      </c>
      <c r="G656" s="299">
        <f>E656*F656</f>
        <v>0</v>
      </c>
      <c r="H656" s="300">
        <v>0</v>
      </c>
      <c r="I656" s="301">
        <f>E656*H656</f>
        <v>0</v>
      </c>
      <c r="J656" s="300">
        <v>0</v>
      </c>
      <c r="K656" s="301">
        <f>E656*J656</f>
        <v>0</v>
      </c>
      <c r="O656" s="293">
        <v>2</v>
      </c>
      <c r="AA656" s="262">
        <v>1</v>
      </c>
      <c r="AB656" s="262">
        <v>0</v>
      </c>
      <c r="AC656" s="262">
        <v>0</v>
      </c>
      <c r="AZ656" s="262">
        <v>2</v>
      </c>
      <c r="BA656" s="262">
        <f>IF(AZ656=1,G656,0)</f>
        <v>0</v>
      </c>
      <c r="BB656" s="262">
        <f>IF(AZ656=2,G656,0)</f>
        <v>0</v>
      </c>
      <c r="BC656" s="262">
        <f>IF(AZ656=3,G656,0)</f>
        <v>0</v>
      </c>
      <c r="BD656" s="262">
        <f>IF(AZ656=4,G656,0)</f>
        <v>0</v>
      </c>
      <c r="BE656" s="262">
        <f>IF(AZ656=5,G656,0)</f>
        <v>0</v>
      </c>
      <c r="CA656" s="293">
        <v>1</v>
      </c>
      <c r="CB656" s="293">
        <v>0</v>
      </c>
    </row>
    <row r="657" spans="1:80">
      <c r="A657" s="294">
        <v>338</v>
      </c>
      <c r="B657" s="295" t="s">
        <v>1063</v>
      </c>
      <c r="C657" s="296" t="s">
        <v>1064</v>
      </c>
      <c r="D657" s="297" t="s">
        <v>100</v>
      </c>
      <c r="E657" s="298">
        <v>13</v>
      </c>
      <c r="F657" s="298">
        <v>0</v>
      </c>
      <c r="G657" s="299">
        <f>E657*F657</f>
        <v>0</v>
      </c>
      <c r="H657" s="300">
        <v>0</v>
      </c>
      <c r="I657" s="301">
        <f>E657*H657</f>
        <v>0</v>
      </c>
      <c r="J657" s="300">
        <v>0</v>
      </c>
      <c r="K657" s="301">
        <f>E657*J657</f>
        <v>0</v>
      </c>
      <c r="O657" s="293">
        <v>2</v>
      </c>
      <c r="AA657" s="262">
        <v>1</v>
      </c>
      <c r="AB657" s="262">
        <v>7</v>
      </c>
      <c r="AC657" s="262">
        <v>7</v>
      </c>
      <c r="AZ657" s="262">
        <v>2</v>
      </c>
      <c r="BA657" s="262">
        <f>IF(AZ657=1,G657,0)</f>
        <v>0</v>
      </c>
      <c r="BB657" s="262">
        <f>IF(AZ657=2,G657,0)</f>
        <v>0</v>
      </c>
      <c r="BC657" s="262">
        <f>IF(AZ657=3,G657,0)</f>
        <v>0</v>
      </c>
      <c r="BD657" s="262">
        <f>IF(AZ657=4,G657,0)</f>
        <v>0</v>
      </c>
      <c r="BE657" s="262">
        <f>IF(AZ657=5,G657,0)</f>
        <v>0</v>
      </c>
      <c r="CA657" s="293">
        <v>1</v>
      </c>
      <c r="CB657" s="293">
        <v>7</v>
      </c>
    </row>
    <row r="658" spans="1:80">
      <c r="A658" s="294">
        <v>339</v>
      </c>
      <c r="B658" s="295" t="s">
        <v>1065</v>
      </c>
      <c r="C658" s="296" t="s">
        <v>1066</v>
      </c>
      <c r="D658" s="297" t="s">
        <v>100</v>
      </c>
      <c r="E658" s="298">
        <v>9</v>
      </c>
      <c r="F658" s="298">
        <v>0</v>
      </c>
      <c r="G658" s="299">
        <f>E658*F658</f>
        <v>0</v>
      </c>
      <c r="H658" s="300">
        <v>0</v>
      </c>
      <c r="I658" s="301">
        <f>E658*H658</f>
        <v>0</v>
      </c>
      <c r="J658" s="300">
        <v>0</v>
      </c>
      <c r="K658" s="301">
        <f>E658*J658</f>
        <v>0</v>
      </c>
      <c r="O658" s="293">
        <v>2</v>
      </c>
      <c r="AA658" s="262">
        <v>1</v>
      </c>
      <c r="AB658" s="262">
        <v>7</v>
      </c>
      <c r="AC658" s="262">
        <v>7</v>
      </c>
      <c r="AZ658" s="262">
        <v>2</v>
      </c>
      <c r="BA658" s="262">
        <f>IF(AZ658=1,G658,0)</f>
        <v>0</v>
      </c>
      <c r="BB658" s="262">
        <f>IF(AZ658=2,G658,0)</f>
        <v>0</v>
      </c>
      <c r="BC658" s="262">
        <f>IF(AZ658=3,G658,0)</f>
        <v>0</v>
      </c>
      <c r="BD658" s="262">
        <f>IF(AZ658=4,G658,0)</f>
        <v>0</v>
      </c>
      <c r="BE658" s="262">
        <f>IF(AZ658=5,G658,0)</f>
        <v>0</v>
      </c>
      <c r="CA658" s="293">
        <v>1</v>
      </c>
      <c r="CB658" s="293">
        <v>7</v>
      </c>
    </row>
    <row r="659" spans="1:80" ht="22.5">
      <c r="A659" s="294">
        <v>340</v>
      </c>
      <c r="B659" s="295" t="s">
        <v>1067</v>
      </c>
      <c r="C659" s="296" t="s">
        <v>1068</v>
      </c>
      <c r="D659" s="297" t="s">
        <v>148</v>
      </c>
      <c r="E659" s="298">
        <v>184.98500000000001</v>
      </c>
      <c r="F659" s="298">
        <v>0</v>
      </c>
      <c r="G659" s="299">
        <f>E659*F659</f>
        <v>0</v>
      </c>
      <c r="H659" s="300">
        <v>3.7200000000000002E-3</v>
      </c>
      <c r="I659" s="301">
        <f>E659*H659</f>
        <v>0.68814420000000009</v>
      </c>
      <c r="J659" s="300">
        <v>0</v>
      </c>
      <c r="K659" s="301">
        <f>E659*J659</f>
        <v>0</v>
      </c>
      <c r="O659" s="293">
        <v>2</v>
      </c>
      <c r="AA659" s="262">
        <v>1</v>
      </c>
      <c r="AB659" s="262">
        <v>7</v>
      </c>
      <c r="AC659" s="262">
        <v>7</v>
      </c>
      <c r="AZ659" s="262">
        <v>2</v>
      </c>
      <c r="BA659" s="262">
        <f>IF(AZ659=1,G659,0)</f>
        <v>0</v>
      </c>
      <c r="BB659" s="262">
        <f>IF(AZ659=2,G659,0)</f>
        <v>0</v>
      </c>
      <c r="BC659" s="262">
        <f>IF(AZ659=3,G659,0)</f>
        <v>0</v>
      </c>
      <c r="BD659" s="262">
        <f>IF(AZ659=4,G659,0)</f>
        <v>0</v>
      </c>
      <c r="BE659" s="262">
        <f>IF(AZ659=5,G659,0)</f>
        <v>0</v>
      </c>
      <c r="CA659" s="293">
        <v>1</v>
      </c>
      <c r="CB659" s="293">
        <v>7</v>
      </c>
    </row>
    <row r="660" spans="1:80">
      <c r="A660" s="302"/>
      <c r="B660" s="305"/>
      <c r="C660" s="306" t="s">
        <v>1060</v>
      </c>
      <c r="D660" s="307"/>
      <c r="E660" s="308">
        <v>184.98500000000001</v>
      </c>
      <c r="F660" s="309"/>
      <c r="G660" s="310"/>
      <c r="H660" s="311"/>
      <c r="I660" s="303"/>
      <c r="J660" s="312"/>
      <c r="K660" s="303"/>
      <c r="M660" s="333">
        <v>184985</v>
      </c>
      <c r="O660" s="293"/>
    </row>
    <row r="661" spans="1:80">
      <c r="A661" s="294">
        <v>341</v>
      </c>
      <c r="B661" s="295" t="s">
        <v>1069</v>
      </c>
      <c r="C661" s="296" t="s">
        <v>1070</v>
      </c>
      <c r="D661" s="297" t="s">
        <v>222</v>
      </c>
      <c r="E661" s="298">
        <v>44.94</v>
      </c>
      <c r="F661" s="298">
        <v>0</v>
      </c>
      <c r="G661" s="299">
        <f>E661*F661</f>
        <v>0</v>
      </c>
      <c r="H661" s="300">
        <v>0</v>
      </c>
      <c r="I661" s="301">
        <f>E661*H661</f>
        <v>0</v>
      </c>
      <c r="J661" s="300">
        <v>0</v>
      </c>
      <c r="K661" s="301">
        <f>E661*J661</f>
        <v>0</v>
      </c>
      <c r="O661" s="293">
        <v>2</v>
      </c>
      <c r="AA661" s="262">
        <v>1</v>
      </c>
      <c r="AB661" s="262">
        <v>0</v>
      </c>
      <c r="AC661" s="262">
        <v>0</v>
      </c>
      <c r="AZ661" s="262">
        <v>2</v>
      </c>
      <c r="BA661" s="262">
        <f>IF(AZ661=1,G661,0)</f>
        <v>0</v>
      </c>
      <c r="BB661" s="262">
        <f>IF(AZ661=2,G661,0)</f>
        <v>0</v>
      </c>
      <c r="BC661" s="262">
        <f>IF(AZ661=3,G661,0)</f>
        <v>0</v>
      </c>
      <c r="BD661" s="262">
        <f>IF(AZ661=4,G661,0)</f>
        <v>0</v>
      </c>
      <c r="BE661" s="262">
        <f>IF(AZ661=5,G661,0)</f>
        <v>0</v>
      </c>
      <c r="CA661" s="293">
        <v>1</v>
      </c>
      <c r="CB661" s="293">
        <v>0</v>
      </c>
    </row>
    <row r="662" spans="1:80">
      <c r="A662" s="302"/>
      <c r="B662" s="305"/>
      <c r="C662" s="306" t="s">
        <v>1071</v>
      </c>
      <c r="D662" s="307"/>
      <c r="E662" s="308">
        <v>44.94</v>
      </c>
      <c r="F662" s="309"/>
      <c r="G662" s="310"/>
      <c r="H662" s="311"/>
      <c r="I662" s="303"/>
      <c r="J662" s="312"/>
      <c r="K662" s="303"/>
      <c r="M662" s="304" t="s">
        <v>1071</v>
      </c>
      <c r="O662" s="293"/>
    </row>
    <row r="663" spans="1:80">
      <c r="A663" s="294">
        <v>342</v>
      </c>
      <c r="B663" s="295" t="s">
        <v>1072</v>
      </c>
      <c r="C663" s="296" t="s">
        <v>1073</v>
      </c>
      <c r="D663" s="297" t="s">
        <v>222</v>
      </c>
      <c r="E663" s="298">
        <v>58.421999999999997</v>
      </c>
      <c r="F663" s="298">
        <v>0</v>
      </c>
      <c r="G663" s="299">
        <f>E663*F663</f>
        <v>0</v>
      </c>
      <c r="H663" s="300">
        <v>2.2000000000000001E-4</v>
      </c>
      <c r="I663" s="301">
        <f>E663*H663</f>
        <v>1.2852839999999999E-2</v>
      </c>
      <c r="J663" s="300"/>
      <c r="K663" s="301">
        <f>E663*J663</f>
        <v>0</v>
      </c>
      <c r="O663" s="293">
        <v>2</v>
      </c>
      <c r="AA663" s="262">
        <v>3</v>
      </c>
      <c r="AB663" s="262">
        <v>7</v>
      </c>
      <c r="AC663" s="262" t="s">
        <v>1072</v>
      </c>
      <c r="AZ663" s="262">
        <v>2</v>
      </c>
      <c r="BA663" s="262">
        <f>IF(AZ663=1,G663,0)</f>
        <v>0</v>
      </c>
      <c r="BB663" s="262">
        <f>IF(AZ663=2,G663,0)</f>
        <v>0</v>
      </c>
      <c r="BC663" s="262">
        <f>IF(AZ663=3,G663,0)</f>
        <v>0</v>
      </c>
      <c r="BD663" s="262">
        <f>IF(AZ663=4,G663,0)</f>
        <v>0</v>
      </c>
      <c r="BE663" s="262">
        <f>IF(AZ663=5,G663,0)</f>
        <v>0</v>
      </c>
      <c r="CA663" s="293">
        <v>3</v>
      </c>
      <c r="CB663" s="293">
        <v>7</v>
      </c>
    </row>
    <row r="664" spans="1:80">
      <c r="A664" s="302"/>
      <c r="B664" s="305"/>
      <c r="C664" s="306" t="s">
        <v>1074</v>
      </c>
      <c r="D664" s="307"/>
      <c r="E664" s="308">
        <v>58.421999999999997</v>
      </c>
      <c r="F664" s="309"/>
      <c r="G664" s="310"/>
      <c r="H664" s="311"/>
      <c r="I664" s="303"/>
      <c r="J664" s="312"/>
      <c r="K664" s="303"/>
      <c r="M664" s="304" t="s">
        <v>1074</v>
      </c>
      <c r="O664" s="293"/>
    </row>
    <row r="665" spans="1:80">
      <c r="A665" s="294">
        <v>343</v>
      </c>
      <c r="B665" s="295" t="s">
        <v>1075</v>
      </c>
      <c r="C665" s="296" t="s">
        <v>1076</v>
      </c>
      <c r="D665" s="297" t="s">
        <v>148</v>
      </c>
      <c r="E665" s="298">
        <v>203.48349999999999</v>
      </c>
      <c r="F665" s="298">
        <v>0</v>
      </c>
      <c r="G665" s="299">
        <f>E665*F665</f>
        <v>0</v>
      </c>
      <c r="H665" s="300">
        <v>1.8200000000000001E-2</v>
      </c>
      <c r="I665" s="301">
        <f>E665*H665</f>
        <v>3.7033996999999999</v>
      </c>
      <c r="J665" s="300"/>
      <c r="K665" s="301">
        <f>E665*J665</f>
        <v>0</v>
      </c>
      <c r="O665" s="293">
        <v>2</v>
      </c>
      <c r="AA665" s="262">
        <v>3</v>
      </c>
      <c r="AB665" s="262">
        <v>7</v>
      </c>
      <c r="AC665" s="262" t="s">
        <v>1075</v>
      </c>
      <c r="AZ665" s="262">
        <v>2</v>
      </c>
      <c r="BA665" s="262">
        <f>IF(AZ665=1,G665,0)</f>
        <v>0</v>
      </c>
      <c r="BB665" s="262">
        <f>IF(AZ665=2,G665,0)</f>
        <v>0</v>
      </c>
      <c r="BC665" s="262">
        <f>IF(AZ665=3,G665,0)</f>
        <v>0</v>
      </c>
      <c r="BD665" s="262">
        <f>IF(AZ665=4,G665,0)</f>
        <v>0</v>
      </c>
      <c r="BE665" s="262">
        <f>IF(AZ665=5,G665,0)</f>
        <v>0</v>
      </c>
      <c r="CA665" s="293">
        <v>3</v>
      </c>
      <c r="CB665" s="293">
        <v>7</v>
      </c>
    </row>
    <row r="666" spans="1:80">
      <c r="A666" s="302"/>
      <c r="B666" s="305"/>
      <c r="C666" s="306" t="s">
        <v>1077</v>
      </c>
      <c r="D666" s="307"/>
      <c r="E666" s="308">
        <v>203.48349999999999</v>
      </c>
      <c r="F666" s="309"/>
      <c r="G666" s="310"/>
      <c r="H666" s="311"/>
      <c r="I666" s="303"/>
      <c r="J666" s="312"/>
      <c r="K666" s="303"/>
      <c r="M666" s="304" t="s">
        <v>1077</v>
      </c>
      <c r="O666" s="293"/>
    </row>
    <row r="667" spans="1:80" ht="22.5">
      <c r="A667" s="294">
        <v>344</v>
      </c>
      <c r="B667" s="295" t="s">
        <v>1078</v>
      </c>
      <c r="C667" s="296" t="s">
        <v>1079</v>
      </c>
      <c r="D667" s="297" t="s">
        <v>148</v>
      </c>
      <c r="E667" s="298">
        <v>18.4985</v>
      </c>
      <c r="F667" s="298">
        <v>0</v>
      </c>
      <c r="G667" s="299">
        <f>E667*F667</f>
        <v>0</v>
      </c>
      <c r="H667" s="300">
        <v>1.8200000000000001E-2</v>
      </c>
      <c r="I667" s="301">
        <f>E667*H667</f>
        <v>0.33667269999999999</v>
      </c>
      <c r="J667" s="300"/>
      <c r="K667" s="301">
        <f>E667*J667</f>
        <v>0</v>
      </c>
      <c r="O667" s="293">
        <v>2</v>
      </c>
      <c r="AA667" s="262">
        <v>3</v>
      </c>
      <c r="AB667" s="262">
        <v>7</v>
      </c>
      <c r="AC667" s="262" t="s">
        <v>1078</v>
      </c>
      <c r="AZ667" s="262">
        <v>2</v>
      </c>
      <c r="BA667" s="262">
        <f>IF(AZ667=1,G667,0)</f>
        <v>0</v>
      </c>
      <c r="BB667" s="262">
        <f>IF(AZ667=2,G667,0)</f>
        <v>0</v>
      </c>
      <c r="BC667" s="262">
        <f>IF(AZ667=3,G667,0)</f>
        <v>0</v>
      </c>
      <c r="BD667" s="262">
        <f>IF(AZ667=4,G667,0)</f>
        <v>0</v>
      </c>
      <c r="BE667" s="262">
        <f>IF(AZ667=5,G667,0)</f>
        <v>0</v>
      </c>
      <c r="CA667" s="293">
        <v>3</v>
      </c>
      <c r="CB667" s="293">
        <v>7</v>
      </c>
    </row>
    <row r="668" spans="1:80">
      <c r="A668" s="302"/>
      <c r="B668" s="305"/>
      <c r="C668" s="306" t="s">
        <v>1080</v>
      </c>
      <c r="D668" s="307"/>
      <c r="E668" s="308">
        <v>18.4985</v>
      </c>
      <c r="F668" s="309"/>
      <c r="G668" s="310"/>
      <c r="H668" s="311"/>
      <c r="I668" s="303"/>
      <c r="J668" s="312"/>
      <c r="K668" s="303"/>
      <c r="M668" s="304" t="s">
        <v>1080</v>
      </c>
      <c r="O668" s="293"/>
    </row>
    <row r="669" spans="1:80">
      <c r="A669" s="294">
        <v>345</v>
      </c>
      <c r="B669" s="295" t="s">
        <v>1081</v>
      </c>
      <c r="C669" s="296" t="s">
        <v>1082</v>
      </c>
      <c r="D669" s="297" t="s">
        <v>151</v>
      </c>
      <c r="E669" s="298">
        <v>4.7799162900000001</v>
      </c>
      <c r="F669" s="298">
        <v>0</v>
      </c>
      <c r="G669" s="299">
        <f>E669*F669</f>
        <v>0</v>
      </c>
      <c r="H669" s="300">
        <v>0</v>
      </c>
      <c r="I669" s="301">
        <f>E669*H669</f>
        <v>0</v>
      </c>
      <c r="J669" s="300"/>
      <c r="K669" s="301">
        <f>E669*J669</f>
        <v>0</v>
      </c>
      <c r="O669" s="293">
        <v>2</v>
      </c>
      <c r="AA669" s="262">
        <v>7</v>
      </c>
      <c r="AB669" s="262">
        <v>1001</v>
      </c>
      <c r="AC669" s="262">
        <v>5</v>
      </c>
      <c r="AZ669" s="262">
        <v>2</v>
      </c>
      <c r="BA669" s="262">
        <f>IF(AZ669=1,G669,0)</f>
        <v>0</v>
      </c>
      <c r="BB669" s="262">
        <f>IF(AZ669=2,G669,0)</f>
        <v>0</v>
      </c>
      <c r="BC669" s="262">
        <f>IF(AZ669=3,G669,0)</f>
        <v>0</v>
      </c>
      <c r="BD669" s="262">
        <f>IF(AZ669=4,G669,0)</f>
        <v>0</v>
      </c>
      <c r="BE669" s="262">
        <f>IF(AZ669=5,G669,0)</f>
        <v>0</v>
      </c>
      <c r="CA669" s="293">
        <v>7</v>
      </c>
      <c r="CB669" s="293">
        <v>1001</v>
      </c>
    </row>
    <row r="670" spans="1:80">
      <c r="A670" s="313"/>
      <c r="B670" s="314" t="s">
        <v>101</v>
      </c>
      <c r="C670" s="315" t="s">
        <v>1057</v>
      </c>
      <c r="D670" s="316"/>
      <c r="E670" s="317"/>
      <c r="F670" s="318"/>
      <c r="G670" s="319">
        <f>SUM(G653:G669)</f>
        <v>0</v>
      </c>
      <c r="H670" s="320"/>
      <c r="I670" s="321">
        <f>SUM(I653:I669)</f>
        <v>4.7799162900000001</v>
      </c>
      <c r="J670" s="320"/>
      <c r="K670" s="321">
        <f>SUM(K653:K669)</f>
        <v>0</v>
      </c>
      <c r="O670" s="293">
        <v>4</v>
      </c>
      <c r="BA670" s="322">
        <f>SUM(BA653:BA669)</f>
        <v>0</v>
      </c>
      <c r="BB670" s="322">
        <f>SUM(BB653:BB669)</f>
        <v>0</v>
      </c>
      <c r="BC670" s="322">
        <f>SUM(BC653:BC669)</f>
        <v>0</v>
      </c>
      <c r="BD670" s="322">
        <f>SUM(BD653:BD669)</f>
        <v>0</v>
      </c>
      <c r="BE670" s="322">
        <f>SUM(BE653:BE669)</f>
        <v>0</v>
      </c>
    </row>
    <row r="671" spans="1:80">
      <c r="A671" s="283" t="s">
        <v>97</v>
      </c>
      <c r="B671" s="284" t="s">
        <v>1083</v>
      </c>
      <c r="C671" s="285" t="s">
        <v>1084</v>
      </c>
      <c r="D671" s="286"/>
      <c r="E671" s="287"/>
      <c r="F671" s="287"/>
      <c r="G671" s="288"/>
      <c r="H671" s="289"/>
      <c r="I671" s="290"/>
      <c r="J671" s="291"/>
      <c r="K671" s="292"/>
      <c r="O671" s="293">
        <v>1</v>
      </c>
    </row>
    <row r="672" spans="1:80">
      <c r="A672" s="294">
        <v>346</v>
      </c>
      <c r="B672" s="295" t="s">
        <v>1086</v>
      </c>
      <c r="C672" s="296" t="s">
        <v>1087</v>
      </c>
      <c r="D672" s="297" t="s">
        <v>148</v>
      </c>
      <c r="E672" s="298">
        <v>707.25360000000001</v>
      </c>
      <c r="F672" s="298">
        <v>0</v>
      </c>
      <c r="G672" s="299">
        <f>E672*F672</f>
        <v>0</v>
      </c>
      <c r="H672" s="300">
        <v>6.9999999999999994E-5</v>
      </c>
      <c r="I672" s="301">
        <f>E672*H672</f>
        <v>4.9507751999999995E-2</v>
      </c>
      <c r="J672" s="300">
        <v>0</v>
      </c>
      <c r="K672" s="301">
        <f>E672*J672</f>
        <v>0</v>
      </c>
      <c r="O672" s="293">
        <v>2</v>
      </c>
      <c r="AA672" s="262">
        <v>1</v>
      </c>
      <c r="AB672" s="262">
        <v>7</v>
      </c>
      <c r="AC672" s="262">
        <v>7</v>
      </c>
      <c r="AZ672" s="262">
        <v>2</v>
      </c>
      <c r="BA672" s="262">
        <f>IF(AZ672=1,G672,0)</f>
        <v>0</v>
      </c>
      <c r="BB672" s="262">
        <f>IF(AZ672=2,G672,0)</f>
        <v>0</v>
      </c>
      <c r="BC672" s="262">
        <f>IF(AZ672=3,G672,0)</f>
        <v>0</v>
      </c>
      <c r="BD672" s="262">
        <f>IF(AZ672=4,G672,0)</f>
        <v>0</v>
      </c>
      <c r="BE672" s="262">
        <f>IF(AZ672=5,G672,0)</f>
        <v>0</v>
      </c>
      <c r="CA672" s="293">
        <v>1</v>
      </c>
      <c r="CB672" s="293">
        <v>7</v>
      </c>
    </row>
    <row r="673" spans="1:80">
      <c r="A673" s="302"/>
      <c r="B673" s="305"/>
      <c r="C673" s="306" t="s">
        <v>1088</v>
      </c>
      <c r="D673" s="307"/>
      <c r="E673" s="308">
        <v>707.25360000000001</v>
      </c>
      <c r="F673" s="309"/>
      <c r="G673" s="310"/>
      <c r="H673" s="311"/>
      <c r="I673" s="303"/>
      <c r="J673" s="312"/>
      <c r="K673" s="303"/>
      <c r="M673" s="333">
        <v>7072536</v>
      </c>
      <c r="O673" s="293"/>
    </row>
    <row r="674" spans="1:80">
      <c r="A674" s="294">
        <v>347</v>
      </c>
      <c r="B674" s="295" t="s">
        <v>1089</v>
      </c>
      <c r="C674" s="296" t="s">
        <v>1090</v>
      </c>
      <c r="D674" s="297" t="s">
        <v>148</v>
      </c>
      <c r="E674" s="298">
        <v>707.25360000000001</v>
      </c>
      <c r="F674" s="298">
        <v>0</v>
      </c>
      <c r="G674" s="299">
        <f>E674*F674</f>
        <v>0</v>
      </c>
      <c r="H674" s="300">
        <v>1.4999999999999999E-4</v>
      </c>
      <c r="I674" s="301">
        <f>E674*H674</f>
        <v>0.10608803999999999</v>
      </c>
      <c r="J674" s="300">
        <v>0</v>
      </c>
      <c r="K674" s="301">
        <f>E674*J674</f>
        <v>0</v>
      </c>
      <c r="O674" s="293">
        <v>2</v>
      </c>
      <c r="AA674" s="262">
        <v>1</v>
      </c>
      <c r="AB674" s="262">
        <v>7</v>
      </c>
      <c r="AC674" s="262">
        <v>7</v>
      </c>
      <c r="AZ674" s="262">
        <v>2</v>
      </c>
      <c r="BA674" s="262">
        <f>IF(AZ674=1,G674,0)</f>
        <v>0</v>
      </c>
      <c r="BB674" s="262">
        <f>IF(AZ674=2,G674,0)</f>
        <v>0</v>
      </c>
      <c r="BC674" s="262">
        <f>IF(AZ674=3,G674,0)</f>
        <v>0</v>
      </c>
      <c r="BD674" s="262">
        <f>IF(AZ674=4,G674,0)</f>
        <v>0</v>
      </c>
      <c r="BE674" s="262">
        <f>IF(AZ674=5,G674,0)</f>
        <v>0</v>
      </c>
      <c r="CA674" s="293">
        <v>1</v>
      </c>
      <c r="CB674" s="293">
        <v>7</v>
      </c>
    </row>
    <row r="675" spans="1:80">
      <c r="A675" s="302"/>
      <c r="B675" s="305"/>
      <c r="C675" s="306" t="s">
        <v>1088</v>
      </c>
      <c r="D675" s="307"/>
      <c r="E675" s="308">
        <v>707.25360000000001</v>
      </c>
      <c r="F675" s="309"/>
      <c r="G675" s="310"/>
      <c r="H675" s="311"/>
      <c r="I675" s="303"/>
      <c r="J675" s="312"/>
      <c r="K675" s="303"/>
      <c r="M675" s="333">
        <v>7072536</v>
      </c>
      <c r="O675" s="293"/>
    </row>
    <row r="676" spans="1:80">
      <c r="A676" s="294">
        <v>348</v>
      </c>
      <c r="B676" s="295" t="s">
        <v>1091</v>
      </c>
      <c r="C676" s="296" t="s">
        <v>1092</v>
      </c>
      <c r="D676" s="297" t="s">
        <v>148</v>
      </c>
      <c r="E676" s="298">
        <v>107</v>
      </c>
      <c r="F676" s="298">
        <v>0</v>
      </c>
      <c r="G676" s="299">
        <f>E676*F676</f>
        <v>0</v>
      </c>
      <c r="H676" s="300">
        <v>1.2E-4</v>
      </c>
      <c r="I676" s="301">
        <f>E676*H676</f>
        <v>1.2840000000000001E-2</v>
      </c>
      <c r="J676" s="300"/>
      <c r="K676" s="301">
        <f>E676*J676</f>
        <v>0</v>
      </c>
      <c r="O676" s="293">
        <v>2</v>
      </c>
      <c r="AA676" s="262">
        <v>12</v>
      </c>
      <c r="AB676" s="262">
        <v>0</v>
      </c>
      <c r="AC676" s="262">
        <v>313</v>
      </c>
      <c r="AZ676" s="262">
        <v>2</v>
      </c>
      <c r="BA676" s="262">
        <f>IF(AZ676=1,G676,0)</f>
        <v>0</v>
      </c>
      <c r="BB676" s="262">
        <f>IF(AZ676=2,G676,0)</f>
        <v>0</v>
      </c>
      <c r="BC676" s="262">
        <f>IF(AZ676=3,G676,0)</f>
        <v>0</v>
      </c>
      <c r="BD676" s="262">
        <f>IF(AZ676=4,G676,0)</f>
        <v>0</v>
      </c>
      <c r="BE676" s="262">
        <f>IF(AZ676=5,G676,0)</f>
        <v>0</v>
      </c>
      <c r="CA676" s="293">
        <v>12</v>
      </c>
      <c r="CB676" s="293">
        <v>0</v>
      </c>
    </row>
    <row r="677" spans="1:80">
      <c r="A677" s="302"/>
      <c r="B677" s="305"/>
      <c r="C677" s="306" t="s">
        <v>1093</v>
      </c>
      <c r="D677" s="307"/>
      <c r="E677" s="308">
        <v>107</v>
      </c>
      <c r="F677" s="309"/>
      <c r="G677" s="310"/>
      <c r="H677" s="311"/>
      <c r="I677" s="303"/>
      <c r="J677" s="312"/>
      <c r="K677" s="303"/>
      <c r="M677" s="304" t="s">
        <v>1093</v>
      </c>
      <c r="O677" s="293"/>
    </row>
    <row r="678" spans="1:80">
      <c r="A678" s="294">
        <v>349</v>
      </c>
      <c r="B678" s="295" t="s">
        <v>1094</v>
      </c>
      <c r="C678" s="296" t="s">
        <v>357</v>
      </c>
      <c r="D678" s="297" t="s">
        <v>148</v>
      </c>
      <c r="E678" s="298">
        <v>54.680999999999997</v>
      </c>
      <c r="F678" s="298">
        <v>0</v>
      </c>
      <c r="G678" s="299">
        <f>E678*F678</f>
        <v>0</v>
      </c>
      <c r="H678" s="300">
        <v>4.0000000000000003E-5</v>
      </c>
      <c r="I678" s="301">
        <f>E678*H678</f>
        <v>2.18724E-3</v>
      </c>
      <c r="J678" s="300"/>
      <c r="K678" s="301">
        <f>E678*J678</f>
        <v>0</v>
      </c>
      <c r="O678" s="293">
        <v>2</v>
      </c>
      <c r="AA678" s="262">
        <v>12</v>
      </c>
      <c r="AB678" s="262">
        <v>0</v>
      </c>
      <c r="AC678" s="262">
        <v>312</v>
      </c>
      <c r="AZ678" s="262">
        <v>2</v>
      </c>
      <c r="BA678" s="262">
        <f>IF(AZ678=1,G678,0)</f>
        <v>0</v>
      </c>
      <c r="BB678" s="262">
        <f>IF(AZ678=2,G678,0)</f>
        <v>0</v>
      </c>
      <c r="BC678" s="262">
        <f>IF(AZ678=3,G678,0)</f>
        <v>0</v>
      </c>
      <c r="BD678" s="262">
        <f>IF(AZ678=4,G678,0)</f>
        <v>0</v>
      </c>
      <c r="BE678" s="262">
        <f>IF(AZ678=5,G678,0)</f>
        <v>0</v>
      </c>
      <c r="CA678" s="293">
        <v>12</v>
      </c>
      <c r="CB678" s="293">
        <v>0</v>
      </c>
    </row>
    <row r="679" spans="1:80" ht="45">
      <c r="A679" s="302"/>
      <c r="B679" s="305"/>
      <c r="C679" s="306" t="s">
        <v>1095</v>
      </c>
      <c r="D679" s="307"/>
      <c r="E679" s="308">
        <v>20.706</v>
      </c>
      <c r="F679" s="309"/>
      <c r="G679" s="310"/>
      <c r="H679" s="311"/>
      <c r="I679" s="303"/>
      <c r="J679" s="312"/>
      <c r="K679" s="303"/>
      <c r="M679" s="304" t="s">
        <v>1095</v>
      </c>
      <c r="O679" s="293"/>
    </row>
    <row r="680" spans="1:80">
      <c r="A680" s="302"/>
      <c r="B680" s="305"/>
      <c r="C680" s="306" t="s">
        <v>1096</v>
      </c>
      <c r="D680" s="307"/>
      <c r="E680" s="308">
        <v>33.975000000000001</v>
      </c>
      <c r="F680" s="309"/>
      <c r="G680" s="310"/>
      <c r="H680" s="311"/>
      <c r="I680" s="303"/>
      <c r="J680" s="312"/>
      <c r="K680" s="303"/>
      <c r="M680" s="304" t="s">
        <v>1096</v>
      </c>
      <c r="O680" s="293"/>
    </row>
    <row r="681" spans="1:80">
      <c r="A681" s="313"/>
      <c r="B681" s="314" t="s">
        <v>101</v>
      </c>
      <c r="C681" s="315" t="s">
        <v>1085</v>
      </c>
      <c r="D681" s="316"/>
      <c r="E681" s="317"/>
      <c r="F681" s="318"/>
      <c r="G681" s="319">
        <f>SUM(G671:G680)</f>
        <v>0</v>
      </c>
      <c r="H681" s="320"/>
      <c r="I681" s="321">
        <f>SUM(I671:I680)</f>
        <v>0.17062303199999998</v>
      </c>
      <c r="J681" s="320"/>
      <c r="K681" s="321">
        <f>SUM(K671:K680)</f>
        <v>0</v>
      </c>
      <c r="O681" s="293">
        <v>4</v>
      </c>
      <c r="BA681" s="322">
        <f>SUM(BA671:BA680)</f>
        <v>0</v>
      </c>
      <c r="BB681" s="322">
        <f>SUM(BB671:BB680)</f>
        <v>0</v>
      </c>
      <c r="BC681" s="322">
        <f>SUM(BC671:BC680)</f>
        <v>0</v>
      </c>
      <c r="BD681" s="322">
        <f>SUM(BD671:BD680)</f>
        <v>0</v>
      </c>
      <c r="BE681" s="322">
        <f>SUM(BE671:BE680)</f>
        <v>0</v>
      </c>
    </row>
    <row r="682" spans="1:80">
      <c r="A682" s="283" t="s">
        <v>97</v>
      </c>
      <c r="B682" s="284" t="s">
        <v>1097</v>
      </c>
      <c r="C682" s="285" t="s">
        <v>1098</v>
      </c>
      <c r="D682" s="286"/>
      <c r="E682" s="287"/>
      <c r="F682" s="287"/>
      <c r="G682" s="288"/>
      <c r="H682" s="289"/>
      <c r="I682" s="290"/>
      <c r="J682" s="291"/>
      <c r="K682" s="292"/>
      <c r="O682" s="293">
        <v>1</v>
      </c>
    </row>
    <row r="683" spans="1:80">
      <c r="A683" s="294">
        <v>350</v>
      </c>
      <c r="B683" s="295" t="s">
        <v>1100</v>
      </c>
      <c r="C683" s="296" t="s">
        <v>1101</v>
      </c>
      <c r="D683" s="297" t="s">
        <v>151</v>
      </c>
      <c r="E683" s="298">
        <v>65.8352</v>
      </c>
      <c r="F683" s="298">
        <v>0</v>
      </c>
      <c r="G683" s="299">
        <f>E683*F683</f>
        <v>0</v>
      </c>
      <c r="H683" s="300">
        <v>0</v>
      </c>
      <c r="I683" s="301">
        <f>E683*H683</f>
        <v>0</v>
      </c>
      <c r="J683" s="300">
        <v>0</v>
      </c>
      <c r="K683" s="301">
        <f>E683*J683</f>
        <v>0</v>
      </c>
      <c r="O683" s="293">
        <v>2</v>
      </c>
      <c r="AA683" s="262">
        <v>1</v>
      </c>
      <c r="AB683" s="262">
        <v>1</v>
      </c>
      <c r="AC683" s="262">
        <v>1</v>
      </c>
      <c r="AZ683" s="262">
        <v>1</v>
      </c>
      <c r="BA683" s="262">
        <f>IF(AZ683=1,G683,0)</f>
        <v>0</v>
      </c>
      <c r="BB683" s="262">
        <f>IF(AZ683=2,G683,0)</f>
        <v>0</v>
      </c>
      <c r="BC683" s="262">
        <f>IF(AZ683=3,G683,0)</f>
        <v>0</v>
      </c>
      <c r="BD683" s="262">
        <f>IF(AZ683=4,G683,0)</f>
        <v>0</v>
      </c>
      <c r="BE683" s="262">
        <f>IF(AZ683=5,G683,0)</f>
        <v>0</v>
      </c>
      <c r="CA683" s="293">
        <v>1</v>
      </c>
      <c r="CB683" s="293">
        <v>1</v>
      </c>
    </row>
    <row r="684" spans="1:80">
      <c r="A684" s="294">
        <v>351</v>
      </c>
      <c r="B684" s="295" t="s">
        <v>1102</v>
      </c>
      <c r="C684" s="296" t="s">
        <v>1103</v>
      </c>
      <c r="D684" s="297" t="s">
        <v>151</v>
      </c>
      <c r="E684" s="298">
        <v>65.8352</v>
      </c>
      <c r="F684" s="298">
        <v>0</v>
      </c>
      <c r="G684" s="299">
        <f>E684*F684</f>
        <v>0</v>
      </c>
      <c r="H684" s="300">
        <v>0</v>
      </c>
      <c r="I684" s="301">
        <f>E684*H684</f>
        <v>0</v>
      </c>
      <c r="J684" s="300"/>
      <c r="K684" s="301">
        <f>E684*J684</f>
        <v>0</v>
      </c>
      <c r="O684" s="293">
        <v>2</v>
      </c>
      <c r="AA684" s="262">
        <v>8</v>
      </c>
      <c r="AB684" s="262">
        <v>0</v>
      </c>
      <c r="AC684" s="262">
        <v>3</v>
      </c>
      <c r="AZ684" s="262">
        <v>1</v>
      </c>
      <c r="BA684" s="262">
        <f>IF(AZ684=1,G684,0)</f>
        <v>0</v>
      </c>
      <c r="BB684" s="262">
        <f>IF(AZ684=2,G684,0)</f>
        <v>0</v>
      </c>
      <c r="BC684" s="262">
        <f>IF(AZ684=3,G684,0)</f>
        <v>0</v>
      </c>
      <c r="BD684" s="262">
        <f>IF(AZ684=4,G684,0)</f>
        <v>0</v>
      </c>
      <c r="BE684" s="262">
        <f>IF(AZ684=5,G684,0)</f>
        <v>0</v>
      </c>
      <c r="CA684" s="293">
        <v>8</v>
      </c>
      <c r="CB684" s="293">
        <v>0</v>
      </c>
    </row>
    <row r="685" spans="1:80">
      <c r="A685" s="294">
        <v>352</v>
      </c>
      <c r="B685" s="295" t="s">
        <v>1104</v>
      </c>
      <c r="C685" s="296" t="s">
        <v>1105</v>
      </c>
      <c r="D685" s="297" t="s">
        <v>151</v>
      </c>
      <c r="E685" s="298">
        <v>65.8352</v>
      </c>
      <c r="F685" s="298">
        <v>0</v>
      </c>
      <c r="G685" s="299">
        <f>E685*F685</f>
        <v>0</v>
      </c>
      <c r="H685" s="300">
        <v>0</v>
      </c>
      <c r="I685" s="301">
        <f>E685*H685</f>
        <v>0</v>
      </c>
      <c r="J685" s="300"/>
      <c r="K685" s="301">
        <f>E685*J685</f>
        <v>0</v>
      </c>
      <c r="O685" s="293">
        <v>2</v>
      </c>
      <c r="AA685" s="262">
        <v>8</v>
      </c>
      <c r="AB685" s="262">
        <v>0</v>
      </c>
      <c r="AC685" s="262">
        <v>3</v>
      </c>
      <c r="AZ685" s="262">
        <v>1</v>
      </c>
      <c r="BA685" s="262">
        <f>IF(AZ685=1,G685,0)</f>
        <v>0</v>
      </c>
      <c r="BB685" s="262">
        <f>IF(AZ685=2,G685,0)</f>
        <v>0</v>
      </c>
      <c r="BC685" s="262">
        <f>IF(AZ685=3,G685,0)</f>
        <v>0</v>
      </c>
      <c r="BD685" s="262">
        <f>IF(AZ685=4,G685,0)</f>
        <v>0</v>
      </c>
      <c r="BE685" s="262">
        <f>IF(AZ685=5,G685,0)</f>
        <v>0</v>
      </c>
      <c r="CA685" s="293">
        <v>8</v>
      </c>
      <c r="CB685" s="293">
        <v>0</v>
      </c>
    </row>
    <row r="686" spans="1:80">
      <c r="A686" s="294">
        <v>353</v>
      </c>
      <c r="B686" s="295" t="s">
        <v>1106</v>
      </c>
      <c r="C686" s="296" t="s">
        <v>1107</v>
      </c>
      <c r="D686" s="297" t="s">
        <v>151</v>
      </c>
      <c r="E686" s="298">
        <v>65.8352</v>
      </c>
      <c r="F686" s="298">
        <v>0</v>
      </c>
      <c r="G686" s="299">
        <f>E686*F686</f>
        <v>0</v>
      </c>
      <c r="H686" s="300">
        <v>0</v>
      </c>
      <c r="I686" s="301">
        <f>E686*H686</f>
        <v>0</v>
      </c>
      <c r="J686" s="300"/>
      <c r="K686" s="301">
        <f>E686*J686</f>
        <v>0</v>
      </c>
      <c r="O686" s="293">
        <v>2</v>
      </c>
      <c r="AA686" s="262">
        <v>8</v>
      </c>
      <c r="AB686" s="262">
        <v>0</v>
      </c>
      <c r="AC686" s="262">
        <v>3</v>
      </c>
      <c r="AZ686" s="262">
        <v>1</v>
      </c>
      <c r="BA686" s="262">
        <f>IF(AZ686=1,G686,0)</f>
        <v>0</v>
      </c>
      <c r="BB686" s="262">
        <f>IF(AZ686=2,G686,0)</f>
        <v>0</v>
      </c>
      <c r="BC686" s="262">
        <f>IF(AZ686=3,G686,0)</f>
        <v>0</v>
      </c>
      <c r="BD686" s="262">
        <f>IF(AZ686=4,G686,0)</f>
        <v>0</v>
      </c>
      <c r="BE686" s="262">
        <f>IF(AZ686=5,G686,0)</f>
        <v>0</v>
      </c>
      <c r="CA686" s="293">
        <v>8</v>
      </c>
      <c r="CB686" s="293">
        <v>0</v>
      </c>
    </row>
    <row r="687" spans="1:80">
      <c r="A687" s="313"/>
      <c r="B687" s="314" t="s">
        <v>101</v>
      </c>
      <c r="C687" s="315" t="s">
        <v>1099</v>
      </c>
      <c r="D687" s="316"/>
      <c r="E687" s="317"/>
      <c r="F687" s="318"/>
      <c r="G687" s="319">
        <f>SUM(G682:G686)</f>
        <v>0</v>
      </c>
      <c r="H687" s="320"/>
      <c r="I687" s="321">
        <f>SUM(I682:I686)</f>
        <v>0</v>
      </c>
      <c r="J687" s="320"/>
      <c r="K687" s="321">
        <f>SUM(K682:K686)</f>
        <v>0</v>
      </c>
      <c r="O687" s="293">
        <v>4</v>
      </c>
      <c r="BA687" s="322">
        <f>SUM(BA682:BA686)</f>
        <v>0</v>
      </c>
      <c r="BB687" s="322">
        <f>SUM(BB682:BB686)</f>
        <v>0</v>
      </c>
      <c r="BC687" s="322">
        <f>SUM(BC682:BC686)</f>
        <v>0</v>
      </c>
      <c r="BD687" s="322">
        <f>SUM(BD682:BD686)</f>
        <v>0</v>
      </c>
      <c r="BE687" s="322">
        <f>SUM(BE682:BE686)</f>
        <v>0</v>
      </c>
    </row>
    <row r="688" spans="1:80">
      <c r="E688" s="262"/>
    </row>
    <row r="689" spans="5:5">
      <c r="E689" s="262"/>
    </row>
    <row r="690" spans="5:5">
      <c r="E690" s="262"/>
    </row>
    <row r="691" spans="5:5">
      <c r="E691" s="262"/>
    </row>
    <row r="692" spans="5:5">
      <c r="E692" s="262"/>
    </row>
    <row r="693" spans="5:5">
      <c r="E693" s="262"/>
    </row>
    <row r="694" spans="5:5">
      <c r="E694" s="262"/>
    </row>
    <row r="695" spans="5:5">
      <c r="E695" s="262"/>
    </row>
    <row r="696" spans="5:5">
      <c r="E696" s="262"/>
    </row>
    <row r="697" spans="5:5">
      <c r="E697" s="262"/>
    </row>
    <row r="698" spans="5:5">
      <c r="E698" s="262"/>
    </row>
    <row r="699" spans="5:5">
      <c r="E699" s="262"/>
    </row>
    <row r="700" spans="5:5">
      <c r="E700" s="262"/>
    </row>
    <row r="701" spans="5:5">
      <c r="E701" s="262"/>
    </row>
    <row r="702" spans="5:5">
      <c r="E702" s="262"/>
    </row>
    <row r="703" spans="5:5">
      <c r="E703" s="262"/>
    </row>
    <row r="704" spans="5:5">
      <c r="E704" s="262"/>
    </row>
    <row r="705" spans="1:7">
      <c r="E705" s="262"/>
    </row>
    <row r="706" spans="1:7">
      <c r="E706" s="262"/>
    </row>
    <row r="707" spans="1:7">
      <c r="E707" s="262"/>
    </row>
    <row r="708" spans="1:7">
      <c r="E708" s="262"/>
    </row>
    <row r="709" spans="1:7">
      <c r="E709" s="262"/>
    </row>
    <row r="710" spans="1:7">
      <c r="E710" s="262"/>
    </row>
    <row r="711" spans="1:7">
      <c r="A711" s="312"/>
      <c r="B711" s="312"/>
      <c r="C711" s="312"/>
      <c r="D711" s="312"/>
      <c r="E711" s="312"/>
      <c r="F711" s="312"/>
      <c r="G711" s="312"/>
    </row>
    <row r="712" spans="1:7">
      <c r="A712" s="312"/>
      <c r="B712" s="312"/>
      <c r="C712" s="312"/>
      <c r="D712" s="312"/>
      <c r="E712" s="312"/>
      <c r="F712" s="312"/>
      <c r="G712" s="312"/>
    </row>
    <row r="713" spans="1:7">
      <c r="A713" s="312"/>
      <c r="B713" s="312"/>
      <c r="C713" s="312"/>
      <c r="D713" s="312"/>
      <c r="E713" s="312"/>
      <c r="F713" s="312"/>
      <c r="G713" s="312"/>
    </row>
    <row r="714" spans="1:7">
      <c r="A714" s="312"/>
      <c r="B714" s="312"/>
      <c r="C714" s="312"/>
      <c r="D714" s="312"/>
      <c r="E714" s="312"/>
      <c r="F714" s="312"/>
      <c r="G714" s="312"/>
    </row>
    <row r="715" spans="1:7">
      <c r="E715" s="262"/>
    </row>
    <row r="716" spans="1:7">
      <c r="E716" s="262"/>
    </row>
    <row r="717" spans="1:7">
      <c r="E717" s="262"/>
    </row>
    <row r="718" spans="1:7">
      <c r="E718" s="262"/>
    </row>
    <row r="719" spans="1:7">
      <c r="E719" s="262"/>
    </row>
    <row r="720" spans="1:7">
      <c r="E720" s="262"/>
    </row>
    <row r="721" spans="5:5">
      <c r="E721" s="262"/>
    </row>
    <row r="722" spans="5:5">
      <c r="E722" s="262"/>
    </row>
    <row r="723" spans="5:5">
      <c r="E723" s="262"/>
    </row>
    <row r="724" spans="5:5">
      <c r="E724" s="262"/>
    </row>
    <row r="725" spans="5:5">
      <c r="E725" s="262"/>
    </row>
    <row r="726" spans="5:5">
      <c r="E726" s="262"/>
    </row>
    <row r="727" spans="5:5">
      <c r="E727" s="262"/>
    </row>
    <row r="728" spans="5:5">
      <c r="E728" s="262"/>
    </row>
    <row r="729" spans="5:5">
      <c r="E729" s="262"/>
    </row>
    <row r="730" spans="5:5">
      <c r="E730" s="262"/>
    </row>
    <row r="731" spans="5:5">
      <c r="E731" s="262"/>
    </row>
    <row r="732" spans="5:5">
      <c r="E732" s="262"/>
    </row>
    <row r="733" spans="5:5">
      <c r="E733" s="262"/>
    </row>
    <row r="734" spans="5:5">
      <c r="E734" s="262"/>
    </row>
    <row r="735" spans="5:5">
      <c r="E735" s="262"/>
    </row>
    <row r="736" spans="5:5">
      <c r="E736" s="262"/>
    </row>
    <row r="737" spans="1:7">
      <c r="E737" s="262"/>
    </row>
    <row r="738" spans="1:7">
      <c r="E738" s="262"/>
    </row>
    <row r="739" spans="1:7">
      <c r="E739" s="262"/>
    </row>
    <row r="740" spans="1:7">
      <c r="E740" s="262"/>
    </row>
    <row r="741" spans="1:7">
      <c r="E741" s="262"/>
    </row>
    <row r="742" spans="1:7">
      <c r="E742" s="262"/>
    </row>
    <row r="743" spans="1:7">
      <c r="E743" s="262"/>
    </row>
    <row r="744" spans="1:7">
      <c r="E744" s="262"/>
    </row>
    <row r="745" spans="1:7">
      <c r="E745" s="262"/>
    </row>
    <row r="746" spans="1:7">
      <c r="A746" s="323"/>
      <c r="B746" s="323"/>
    </row>
    <row r="747" spans="1:7">
      <c r="A747" s="312"/>
      <c r="B747" s="312"/>
      <c r="C747" s="324"/>
      <c r="D747" s="324"/>
      <c r="E747" s="325"/>
      <c r="F747" s="324"/>
      <c r="G747" s="326"/>
    </row>
    <row r="748" spans="1:7">
      <c r="A748" s="327"/>
      <c r="B748" s="327"/>
      <c r="C748" s="312"/>
      <c r="D748" s="312"/>
      <c r="E748" s="328"/>
      <c r="F748" s="312"/>
      <c r="G748" s="312"/>
    </row>
    <row r="749" spans="1:7">
      <c r="A749" s="312"/>
      <c r="B749" s="312"/>
      <c r="C749" s="312"/>
      <c r="D749" s="312"/>
      <c r="E749" s="328"/>
      <c r="F749" s="312"/>
      <c r="G749" s="312"/>
    </row>
    <row r="750" spans="1:7">
      <c r="A750" s="312"/>
      <c r="B750" s="312"/>
      <c r="C750" s="312"/>
      <c r="D750" s="312"/>
      <c r="E750" s="328"/>
      <c r="F750" s="312"/>
      <c r="G750" s="312"/>
    </row>
    <row r="751" spans="1:7">
      <c r="A751" s="312"/>
      <c r="B751" s="312"/>
      <c r="C751" s="312"/>
      <c r="D751" s="312"/>
      <c r="E751" s="328"/>
      <c r="F751" s="312"/>
      <c r="G751" s="312"/>
    </row>
    <row r="752" spans="1:7">
      <c r="A752" s="312"/>
      <c r="B752" s="312"/>
      <c r="C752" s="312"/>
      <c r="D752" s="312"/>
      <c r="E752" s="328"/>
      <c r="F752" s="312"/>
      <c r="G752" s="312"/>
    </row>
    <row r="753" spans="1:7">
      <c r="A753" s="312"/>
      <c r="B753" s="312"/>
      <c r="C753" s="312"/>
      <c r="D753" s="312"/>
      <c r="E753" s="328"/>
      <c r="F753" s="312"/>
      <c r="G753" s="312"/>
    </row>
    <row r="754" spans="1:7">
      <c r="A754" s="312"/>
      <c r="B754" s="312"/>
      <c r="C754" s="312"/>
      <c r="D754" s="312"/>
      <c r="E754" s="328"/>
      <c r="F754" s="312"/>
      <c r="G754" s="312"/>
    </row>
    <row r="755" spans="1:7">
      <c r="A755" s="312"/>
      <c r="B755" s="312"/>
      <c r="C755" s="312"/>
      <c r="D755" s="312"/>
      <c r="E755" s="328"/>
      <c r="F755" s="312"/>
      <c r="G755" s="312"/>
    </row>
    <row r="756" spans="1:7">
      <c r="A756" s="312"/>
      <c r="B756" s="312"/>
      <c r="C756" s="312"/>
      <c r="D756" s="312"/>
      <c r="E756" s="328"/>
      <c r="F756" s="312"/>
      <c r="G756" s="312"/>
    </row>
    <row r="757" spans="1:7">
      <c r="A757" s="312"/>
      <c r="B757" s="312"/>
      <c r="C757" s="312"/>
      <c r="D757" s="312"/>
      <c r="E757" s="328"/>
      <c r="F757" s="312"/>
      <c r="G757" s="312"/>
    </row>
    <row r="758" spans="1:7">
      <c r="A758" s="312"/>
      <c r="B758" s="312"/>
      <c r="C758" s="312"/>
      <c r="D758" s="312"/>
      <c r="E758" s="328"/>
      <c r="F758" s="312"/>
      <c r="G758" s="312"/>
    </row>
    <row r="759" spans="1:7">
      <c r="A759" s="312"/>
      <c r="B759" s="312"/>
      <c r="C759" s="312"/>
      <c r="D759" s="312"/>
      <c r="E759" s="328"/>
      <c r="F759" s="312"/>
      <c r="G759" s="312"/>
    </row>
    <row r="760" spans="1:7">
      <c r="A760" s="312"/>
      <c r="B760" s="312"/>
      <c r="C760" s="312"/>
      <c r="D760" s="312"/>
      <c r="E760" s="328"/>
      <c r="F760" s="312"/>
      <c r="G760" s="312"/>
    </row>
  </sheetData>
  <mergeCells count="272">
    <mergeCell ref="C666:D666"/>
    <mergeCell ref="C668:D668"/>
    <mergeCell ref="C673:D673"/>
    <mergeCell ref="C675:D675"/>
    <mergeCell ref="C677:D677"/>
    <mergeCell ref="C679:D679"/>
    <mergeCell ref="C680:D680"/>
    <mergeCell ref="C644:D644"/>
    <mergeCell ref="C646:D646"/>
    <mergeCell ref="C648:D648"/>
    <mergeCell ref="C650:D650"/>
    <mergeCell ref="C655:D655"/>
    <mergeCell ref="C660:D660"/>
    <mergeCell ref="C662:D662"/>
    <mergeCell ref="C664:D664"/>
    <mergeCell ref="C622:D622"/>
    <mergeCell ref="C624:D624"/>
    <mergeCell ref="C629:D629"/>
    <mergeCell ref="C631:D631"/>
    <mergeCell ref="C634:D634"/>
    <mergeCell ref="C636:D636"/>
    <mergeCell ref="C638:D638"/>
    <mergeCell ref="C640:D640"/>
    <mergeCell ref="C611:D611"/>
    <mergeCell ref="C613:D613"/>
    <mergeCell ref="C615:D615"/>
    <mergeCell ref="C617:D617"/>
    <mergeCell ref="C619:D619"/>
    <mergeCell ref="C620:D620"/>
    <mergeCell ref="C599:D599"/>
    <mergeCell ref="C601:D601"/>
    <mergeCell ref="C603:D603"/>
    <mergeCell ref="C605:D605"/>
    <mergeCell ref="C606:D606"/>
    <mergeCell ref="C609:D609"/>
    <mergeCell ref="C566:D566"/>
    <mergeCell ref="C567:D567"/>
    <mergeCell ref="C568:D568"/>
    <mergeCell ref="C569:D569"/>
    <mergeCell ref="C591:D591"/>
    <mergeCell ref="C593:D593"/>
    <mergeCell ref="C595:D595"/>
    <mergeCell ref="C597:D597"/>
    <mergeCell ref="C559:D559"/>
    <mergeCell ref="C560:D560"/>
    <mergeCell ref="C561:D561"/>
    <mergeCell ref="C562:D562"/>
    <mergeCell ref="C563:D563"/>
    <mergeCell ref="C564:D564"/>
    <mergeCell ref="C544:D544"/>
    <mergeCell ref="C545:D545"/>
    <mergeCell ref="C546:D546"/>
    <mergeCell ref="C547:D547"/>
    <mergeCell ref="C553:D553"/>
    <mergeCell ref="C554:D554"/>
    <mergeCell ref="C556:D556"/>
    <mergeCell ref="C557:D557"/>
    <mergeCell ref="C537:D537"/>
    <mergeCell ref="C538:D538"/>
    <mergeCell ref="C539:D539"/>
    <mergeCell ref="C540:D540"/>
    <mergeCell ref="C541:D541"/>
    <mergeCell ref="C543:D543"/>
    <mergeCell ref="C526:D526"/>
    <mergeCell ref="C528:D528"/>
    <mergeCell ref="C530:D530"/>
    <mergeCell ref="C533:D533"/>
    <mergeCell ref="C534:D534"/>
    <mergeCell ref="C535:D535"/>
    <mergeCell ref="C514:D514"/>
    <mergeCell ref="C515:D515"/>
    <mergeCell ref="C516:D516"/>
    <mergeCell ref="C518:D518"/>
    <mergeCell ref="C519:D519"/>
    <mergeCell ref="C524:D524"/>
    <mergeCell ref="C444:D444"/>
    <mergeCell ref="C447:D447"/>
    <mergeCell ref="C449:D449"/>
    <mergeCell ref="C458:D458"/>
    <mergeCell ref="C460:D460"/>
    <mergeCell ref="C467:D467"/>
    <mergeCell ref="C421:D421"/>
    <mergeCell ref="C425:D425"/>
    <mergeCell ref="C427:D427"/>
    <mergeCell ref="C433:D433"/>
    <mergeCell ref="C435:D435"/>
    <mergeCell ref="C437:D437"/>
    <mergeCell ref="C440:D440"/>
    <mergeCell ref="C442:D442"/>
    <mergeCell ref="C409:D409"/>
    <mergeCell ref="C411:D411"/>
    <mergeCell ref="C414:D414"/>
    <mergeCell ref="C417:D417"/>
    <mergeCell ref="C419:D419"/>
    <mergeCell ref="C389:D389"/>
    <mergeCell ref="C391:D391"/>
    <mergeCell ref="C393:D393"/>
    <mergeCell ref="C395:D395"/>
    <mergeCell ref="C397:D397"/>
    <mergeCell ref="C379:D379"/>
    <mergeCell ref="C380:D380"/>
    <mergeCell ref="C381:D381"/>
    <mergeCell ref="C383:D383"/>
    <mergeCell ref="C385:D385"/>
    <mergeCell ref="C387:D387"/>
    <mergeCell ref="C362:D362"/>
    <mergeCell ref="C363:D363"/>
    <mergeCell ref="C368:D368"/>
    <mergeCell ref="C370:D370"/>
    <mergeCell ref="C372:D372"/>
    <mergeCell ref="C374:D374"/>
    <mergeCell ref="C376:D376"/>
    <mergeCell ref="C378:D378"/>
    <mergeCell ref="C348:D348"/>
    <mergeCell ref="C349:D349"/>
    <mergeCell ref="C351:D351"/>
    <mergeCell ref="C352:D352"/>
    <mergeCell ref="C354:D354"/>
    <mergeCell ref="C356:D356"/>
    <mergeCell ref="C358:D358"/>
    <mergeCell ref="C360:D360"/>
    <mergeCell ref="C323:D323"/>
    <mergeCell ref="C325:D325"/>
    <mergeCell ref="C327:D327"/>
    <mergeCell ref="C329:D329"/>
    <mergeCell ref="C331:D331"/>
    <mergeCell ref="C333:D333"/>
    <mergeCell ref="C335:D335"/>
    <mergeCell ref="C337:D337"/>
    <mergeCell ref="C339:D339"/>
    <mergeCell ref="C316:D316"/>
    <mergeCell ref="C341:D341"/>
    <mergeCell ref="C343:D343"/>
    <mergeCell ref="C303:D303"/>
    <mergeCell ref="C305:D305"/>
    <mergeCell ref="C307:D307"/>
    <mergeCell ref="C310:D310"/>
    <mergeCell ref="C312:D312"/>
    <mergeCell ref="C289:D289"/>
    <mergeCell ref="C291:D291"/>
    <mergeCell ref="C270:D270"/>
    <mergeCell ref="C272:D272"/>
    <mergeCell ref="C274:D274"/>
    <mergeCell ref="C276:D276"/>
    <mergeCell ref="C278:D278"/>
    <mergeCell ref="C280:D280"/>
    <mergeCell ref="C260:D260"/>
    <mergeCell ref="C261:D261"/>
    <mergeCell ref="C263:D263"/>
    <mergeCell ref="C264:D264"/>
    <mergeCell ref="C265:D265"/>
    <mergeCell ref="C266:D266"/>
    <mergeCell ref="C253:D253"/>
    <mergeCell ref="C254:D254"/>
    <mergeCell ref="C255:D255"/>
    <mergeCell ref="C256:D256"/>
    <mergeCell ref="C258:D258"/>
    <mergeCell ref="C259:D259"/>
    <mergeCell ref="C245:D245"/>
    <mergeCell ref="C246:D246"/>
    <mergeCell ref="C248:D248"/>
    <mergeCell ref="C249:D249"/>
    <mergeCell ref="C250:D250"/>
    <mergeCell ref="C251:D251"/>
    <mergeCell ref="C238:D238"/>
    <mergeCell ref="C239:D239"/>
    <mergeCell ref="C240:D240"/>
    <mergeCell ref="C241:D241"/>
    <mergeCell ref="C243:D243"/>
    <mergeCell ref="C244:D244"/>
    <mergeCell ref="C228:D228"/>
    <mergeCell ref="C230:D230"/>
    <mergeCell ref="C231:D231"/>
    <mergeCell ref="C232:D232"/>
    <mergeCell ref="C233:D233"/>
    <mergeCell ref="C236:D236"/>
    <mergeCell ref="C215:D215"/>
    <mergeCell ref="C217:D217"/>
    <mergeCell ref="C220:D220"/>
    <mergeCell ref="C222:D222"/>
    <mergeCell ref="C224:D224"/>
    <mergeCell ref="C226:D226"/>
    <mergeCell ref="C207:D207"/>
    <mergeCell ref="C209:D209"/>
    <mergeCell ref="C210:D210"/>
    <mergeCell ref="C211:D211"/>
    <mergeCell ref="C212:D212"/>
    <mergeCell ref="C213:D213"/>
    <mergeCell ref="C195:D195"/>
    <mergeCell ref="C197:D197"/>
    <mergeCell ref="C199:D199"/>
    <mergeCell ref="C201:D201"/>
    <mergeCell ref="C203:D203"/>
    <mergeCell ref="C205:D205"/>
    <mergeCell ref="C177:D177"/>
    <mergeCell ref="C179:D179"/>
    <mergeCell ref="C182:D182"/>
    <mergeCell ref="C186:D186"/>
    <mergeCell ref="C188:D188"/>
    <mergeCell ref="C190:D190"/>
    <mergeCell ref="C192:D192"/>
    <mergeCell ref="C193:D193"/>
    <mergeCell ref="C155:D155"/>
    <mergeCell ref="C157:D157"/>
    <mergeCell ref="C164:D164"/>
    <mergeCell ref="C166:D166"/>
    <mergeCell ref="C168:D168"/>
    <mergeCell ref="C171:D171"/>
    <mergeCell ref="C173:D173"/>
    <mergeCell ref="C175:D175"/>
    <mergeCell ref="C133:D133"/>
    <mergeCell ref="C135:D135"/>
    <mergeCell ref="C138:D138"/>
    <mergeCell ref="C140:D140"/>
    <mergeCell ref="C146:D146"/>
    <mergeCell ref="C148:D148"/>
    <mergeCell ref="C150:D150"/>
    <mergeCell ref="C153:D153"/>
    <mergeCell ref="C117:D117"/>
    <mergeCell ref="C119:D119"/>
    <mergeCell ref="C120:D120"/>
    <mergeCell ref="C126:D126"/>
    <mergeCell ref="C127:D127"/>
    <mergeCell ref="C131:D131"/>
    <mergeCell ref="C98:D98"/>
    <mergeCell ref="C99:D99"/>
    <mergeCell ref="C101:D101"/>
    <mergeCell ref="C105:D105"/>
    <mergeCell ref="C107:D107"/>
    <mergeCell ref="C109:D109"/>
    <mergeCell ref="C113:D113"/>
    <mergeCell ref="C115:D115"/>
    <mergeCell ref="C68:D68"/>
    <mergeCell ref="C76:D76"/>
    <mergeCell ref="C78:D78"/>
    <mergeCell ref="C84:D84"/>
    <mergeCell ref="C86:D86"/>
    <mergeCell ref="C88:D88"/>
    <mergeCell ref="C90:D90"/>
    <mergeCell ref="C92:D92"/>
    <mergeCell ref="C59:D59"/>
    <mergeCell ref="C60:D60"/>
    <mergeCell ref="C61:D61"/>
    <mergeCell ref="C62:D62"/>
    <mergeCell ref="C64:D64"/>
    <mergeCell ref="C66:D66"/>
    <mergeCell ref="C43:D43"/>
    <mergeCell ref="C45:D45"/>
    <mergeCell ref="C47:D47"/>
    <mergeCell ref="C49:D49"/>
    <mergeCell ref="C52:D52"/>
    <mergeCell ref="C53:D53"/>
    <mergeCell ref="C55:D55"/>
    <mergeCell ref="C57:D57"/>
    <mergeCell ref="C27:D27"/>
    <mergeCell ref="C29:D29"/>
    <mergeCell ref="C31:D31"/>
    <mergeCell ref="C34:D34"/>
    <mergeCell ref="C17:D17"/>
    <mergeCell ref="C18:D18"/>
    <mergeCell ref="C20:D20"/>
    <mergeCell ref="C22:D22"/>
    <mergeCell ref="C23:D23"/>
    <mergeCell ref="C26:D26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1118</v>
      </c>
      <c r="D2" s="106" t="s">
        <v>1119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1115</v>
      </c>
      <c r="B5" s="119"/>
      <c r="C5" s="120" t="s">
        <v>1116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1113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1112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08 HD1205ESI1 Rek'!E11</f>
        <v>0</v>
      </c>
      <c r="D15" s="161" t="str">
        <f>'SO 08 HD1205ESI1 Rek'!A16</f>
        <v>Přesun stavebních kapacit</v>
      </c>
      <c r="E15" s="162"/>
      <c r="F15" s="163"/>
      <c r="G15" s="160">
        <f>'SO 08 HD1205ESI1 Rek'!I16</f>
        <v>0</v>
      </c>
    </row>
    <row r="16" spans="1:57" ht="15.95" customHeight="1">
      <c r="A16" s="158" t="s">
        <v>52</v>
      </c>
      <c r="B16" s="159" t="s">
        <v>53</v>
      </c>
      <c r="C16" s="160">
        <f>'SO 08 HD1205ESI1 Rek'!F11</f>
        <v>0</v>
      </c>
      <c r="D16" s="110" t="str">
        <f>'SO 08 HD1205ESI1 Rek'!A17</f>
        <v>Mimostaveništní doprava</v>
      </c>
      <c r="E16" s="164"/>
      <c r="F16" s="165"/>
      <c r="G16" s="160">
        <f>'SO 08 HD1205ESI1 Rek'!I17</f>
        <v>0</v>
      </c>
    </row>
    <row r="17" spans="1:7" ht="15.95" customHeight="1">
      <c r="A17" s="158" t="s">
        <v>54</v>
      </c>
      <c r="B17" s="159" t="s">
        <v>55</v>
      </c>
      <c r="C17" s="160">
        <f>'SO 08 HD1205ESI1 Rek'!H11</f>
        <v>0</v>
      </c>
      <c r="D17" s="110" t="str">
        <f>'SO 08 HD1205ESI1 Rek'!A18</f>
        <v>Kompletační činnost (IČD)</v>
      </c>
      <c r="E17" s="164"/>
      <c r="F17" s="165"/>
      <c r="G17" s="160">
        <f>'SO 08 HD1205ESI1 Rek'!I18</f>
        <v>0</v>
      </c>
    </row>
    <row r="18" spans="1:7" ht="15.95" customHeight="1">
      <c r="A18" s="166" t="s">
        <v>56</v>
      </c>
      <c r="B18" s="167" t="s">
        <v>57</v>
      </c>
      <c r="C18" s="160">
        <f>'SO 08 HD1205ESI1 Rek'!G11</f>
        <v>0</v>
      </c>
      <c r="D18" s="110" t="str">
        <f>'SO 08 HD1205ESI1 Rek'!A19</f>
        <v>Rezerva rozpočtu</v>
      </c>
      <c r="E18" s="164"/>
      <c r="F18" s="165"/>
      <c r="G18" s="160">
        <f>'SO 08 HD1205ESI1 Rek'!I19</f>
        <v>0</v>
      </c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08 HD1205ESI1 Rek'!I11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08 HD1205ESI1 Rek'!H20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71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1118</v>
      </c>
      <c r="I1" s="213"/>
    </row>
    <row r="2" spans="1:57" ht="13.5" thickBot="1">
      <c r="A2" s="214" t="s">
        <v>76</v>
      </c>
      <c r="B2" s="215"/>
      <c r="C2" s="216" t="s">
        <v>1117</v>
      </c>
      <c r="D2" s="217"/>
      <c r="E2" s="218"/>
      <c r="F2" s="217"/>
      <c r="G2" s="219" t="s">
        <v>1119</v>
      </c>
      <c r="H2" s="220"/>
      <c r="I2" s="221"/>
    </row>
    <row r="3" spans="1:57" ht="13.5" thickTop="1">
      <c r="F3" s="138"/>
    </row>
    <row r="4" spans="1:57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/>
    <row r="6" spans="1:57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>
      <c r="A7" s="329" t="str">
        <f>'SO 08 HD1205ESI1 Pol'!B7</f>
        <v>2</v>
      </c>
      <c r="B7" s="70" t="str">
        <f>'SO 08 HD1205ESI1 Pol'!C7</f>
        <v>Základy a zvláštní zakládání</v>
      </c>
      <c r="D7" s="231"/>
      <c r="E7" s="330">
        <f>'SO 08 HD1205ESI1 Pol'!BA9</f>
        <v>0</v>
      </c>
      <c r="F7" s="331">
        <f>'SO 08 HD1205ESI1 Pol'!BB9</f>
        <v>0</v>
      </c>
      <c r="G7" s="331">
        <f>'SO 08 HD1205ESI1 Pol'!BC9</f>
        <v>0</v>
      </c>
      <c r="H7" s="331">
        <f>'SO 08 HD1205ESI1 Pol'!BD9</f>
        <v>0</v>
      </c>
      <c r="I7" s="332">
        <f>'SO 08 HD1205ESI1 Pol'!BE9</f>
        <v>0</v>
      </c>
    </row>
    <row r="8" spans="1:57" s="138" customFormat="1">
      <c r="A8" s="329" t="str">
        <f>'SO 08 HD1205ESI1 Pol'!B10</f>
        <v>741</v>
      </c>
      <c r="B8" s="70" t="str">
        <f>'SO 08 HD1205ESI1 Pol'!C10</f>
        <v>Elektroinstalace</v>
      </c>
      <c r="D8" s="231"/>
      <c r="E8" s="330">
        <f>'SO 08 HD1205ESI1 Pol'!BA188</f>
        <v>0</v>
      </c>
      <c r="F8" s="331">
        <f>'SO 08 HD1205ESI1 Pol'!BB188</f>
        <v>0</v>
      </c>
      <c r="G8" s="331">
        <f>'SO 08 HD1205ESI1 Pol'!BC188</f>
        <v>0</v>
      </c>
      <c r="H8" s="331">
        <f>'SO 08 HD1205ESI1 Pol'!BD188</f>
        <v>0</v>
      </c>
      <c r="I8" s="332">
        <f>'SO 08 HD1205ESI1 Pol'!BE188</f>
        <v>0</v>
      </c>
    </row>
    <row r="9" spans="1:57" s="138" customFormat="1">
      <c r="A9" s="329" t="str">
        <f>'SO 08 HD1205ESI1 Pol'!B189</f>
        <v>M21</v>
      </c>
      <c r="B9" s="70" t="str">
        <f>'SO 08 HD1205ESI1 Pol'!C189</f>
        <v>Elektromontáže</v>
      </c>
      <c r="D9" s="231"/>
      <c r="E9" s="330">
        <f>'SO 08 HD1205ESI1 Pol'!BA285</f>
        <v>0</v>
      </c>
      <c r="F9" s="331">
        <f>'SO 08 HD1205ESI1 Pol'!BB285</f>
        <v>0</v>
      </c>
      <c r="G9" s="331">
        <f>'SO 08 HD1205ESI1 Pol'!BC285</f>
        <v>0</v>
      </c>
      <c r="H9" s="331">
        <f>'SO 08 HD1205ESI1 Pol'!BD285</f>
        <v>0</v>
      </c>
      <c r="I9" s="332">
        <f>'SO 08 HD1205ESI1 Pol'!BE285</f>
        <v>0</v>
      </c>
    </row>
    <row r="10" spans="1:57" s="138" customFormat="1" ht="13.5" thickBot="1">
      <c r="A10" s="329" t="str">
        <f>'SO 08 HD1205ESI1 Pol'!B286</f>
        <v>M46</v>
      </c>
      <c r="B10" s="70" t="str">
        <f>'SO 08 HD1205ESI1 Pol'!C286</f>
        <v>Zemní práce při montážích</v>
      </c>
      <c r="D10" s="231"/>
      <c r="E10" s="330">
        <f>'SO 08 HD1205ESI1 Pol'!BA294</f>
        <v>0</v>
      </c>
      <c r="F10" s="331">
        <f>'SO 08 HD1205ESI1 Pol'!BB294</f>
        <v>0</v>
      </c>
      <c r="G10" s="331">
        <f>'SO 08 HD1205ESI1 Pol'!BC294</f>
        <v>0</v>
      </c>
      <c r="H10" s="331">
        <f>'SO 08 HD1205ESI1 Pol'!BD294</f>
        <v>0</v>
      </c>
      <c r="I10" s="332">
        <f>'SO 08 HD1205ESI1 Pol'!BE294</f>
        <v>0</v>
      </c>
    </row>
    <row r="11" spans="1:57" s="14" customFormat="1" ht="13.5" thickBot="1">
      <c r="A11" s="232"/>
      <c r="B11" s="233" t="s">
        <v>79</v>
      </c>
      <c r="C11" s="233"/>
      <c r="D11" s="234"/>
      <c r="E11" s="235">
        <f>SUM(E7:E10)</f>
        <v>0</v>
      </c>
      <c r="F11" s="236">
        <f>SUM(F7:F10)</f>
        <v>0</v>
      </c>
      <c r="G11" s="236">
        <f>SUM(G7:G10)</f>
        <v>0</v>
      </c>
      <c r="H11" s="236">
        <f>SUM(H7:H10)</f>
        <v>0</v>
      </c>
      <c r="I11" s="237">
        <f>SUM(I7:I10)</f>
        <v>0</v>
      </c>
    </row>
    <row r="12" spans="1:57">
      <c r="A12" s="138"/>
      <c r="B12" s="138"/>
      <c r="C12" s="138"/>
      <c r="D12" s="138"/>
      <c r="E12" s="138"/>
      <c r="F12" s="138"/>
      <c r="G12" s="138"/>
      <c r="H12" s="138"/>
      <c r="I12" s="138"/>
    </row>
    <row r="13" spans="1:57" ht="19.5" customHeight="1">
      <c r="A13" s="223" t="s">
        <v>80</v>
      </c>
      <c r="B13" s="223"/>
      <c r="C13" s="223"/>
      <c r="D13" s="223"/>
      <c r="E13" s="223"/>
      <c r="F13" s="223"/>
      <c r="G13" s="238"/>
      <c r="H13" s="223"/>
      <c r="I13" s="223"/>
      <c r="BA13" s="144"/>
      <c r="BB13" s="144"/>
      <c r="BC13" s="144"/>
      <c r="BD13" s="144"/>
      <c r="BE13" s="144"/>
    </row>
    <row r="14" spans="1:57" ht="13.5" thickBot="1"/>
    <row r="15" spans="1:57">
      <c r="A15" s="176" t="s">
        <v>81</v>
      </c>
      <c r="B15" s="177"/>
      <c r="C15" s="177"/>
      <c r="D15" s="239"/>
      <c r="E15" s="240" t="s">
        <v>82</v>
      </c>
      <c r="F15" s="241" t="s">
        <v>12</v>
      </c>
      <c r="G15" s="242" t="s">
        <v>83</v>
      </c>
      <c r="H15" s="243"/>
      <c r="I15" s="244" t="s">
        <v>82</v>
      </c>
    </row>
    <row r="16" spans="1:57">
      <c r="A16" s="168" t="s">
        <v>1108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2</v>
      </c>
    </row>
    <row r="17" spans="1:53">
      <c r="A17" s="168" t="s">
        <v>1109</v>
      </c>
      <c r="B17" s="159"/>
      <c r="C17" s="159"/>
      <c r="D17" s="245"/>
      <c r="E17" s="246"/>
      <c r="F17" s="247"/>
      <c r="G17" s="248">
        <v>0</v>
      </c>
      <c r="H17" s="249"/>
      <c r="I17" s="250">
        <f>E17+F17*G17/100</f>
        <v>0</v>
      </c>
      <c r="BA17" s="1">
        <v>2</v>
      </c>
    </row>
    <row r="18" spans="1:53">
      <c r="A18" s="168" t="s">
        <v>1689</v>
      </c>
      <c r="B18" s="159"/>
      <c r="C18" s="159"/>
      <c r="D18" s="245"/>
      <c r="E18" s="246"/>
      <c r="F18" s="247"/>
      <c r="G18" s="248">
        <v>0</v>
      </c>
      <c r="H18" s="249"/>
      <c r="I18" s="250">
        <f>E18+F18*G18/100</f>
        <v>0</v>
      </c>
      <c r="BA18" s="1">
        <v>2</v>
      </c>
    </row>
    <row r="19" spans="1:53">
      <c r="A19" s="168" t="s">
        <v>1111</v>
      </c>
      <c r="B19" s="159"/>
      <c r="C19" s="159"/>
      <c r="D19" s="245"/>
      <c r="E19" s="246"/>
      <c r="F19" s="247"/>
      <c r="G19" s="248">
        <v>0</v>
      </c>
      <c r="H19" s="249"/>
      <c r="I19" s="250">
        <f>E19+F19*G19/100</f>
        <v>0</v>
      </c>
      <c r="BA19" s="1">
        <v>2</v>
      </c>
    </row>
    <row r="20" spans="1:53" ht="13.5" thickBot="1">
      <c r="A20" s="251"/>
      <c r="B20" s="252" t="s">
        <v>84</v>
      </c>
      <c r="C20" s="253"/>
      <c r="D20" s="254"/>
      <c r="E20" s="255"/>
      <c r="F20" s="256"/>
      <c r="G20" s="256"/>
      <c r="H20" s="257">
        <f>SUM(I16:I19)</f>
        <v>0</v>
      </c>
      <c r="I20" s="258"/>
    </row>
    <row r="22" spans="1:53">
      <c r="B22" s="14"/>
      <c r="F22" s="259"/>
      <c r="G22" s="260"/>
      <c r="H22" s="260"/>
      <c r="I22" s="54"/>
    </row>
    <row r="23" spans="1:53">
      <c r="F23" s="259"/>
      <c r="G23" s="260"/>
      <c r="H23" s="260"/>
      <c r="I23" s="54"/>
    </row>
    <row r="24" spans="1:53">
      <c r="F24" s="259"/>
      <c r="G24" s="260"/>
      <c r="H24" s="260"/>
      <c r="I24" s="54"/>
    </row>
    <row r="25" spans="1:53">
      <c r="F25" s="259"/>
      <c r="G25" s="260"/>
      <c r="H25" s="260"/>
      <c r="I25" s="54"/>
    </row>
    <row r="26" spans="1:53">
      <c r="F26" s="259"/>
      <c r="G26" s="260"/>
      <c r="H26" s="260"/>
      <c r="I26" s="54"/>
    </row>
    <row r="27" spans="1:53">
      <c r="F27" s="259"/>
      <c r="G27" s="260"/>
      <c r="H27" s="260"/>
      <c r="I27" s="54"/>
    </row>
    <row r="28" spans="1:53">
      <c r="F28" s="259"/>
      <c r="G28" s="260"/>
      <c r="H28" s="260"/>
      <c r="I28" s="54"/>
    </row>
    <row r="29" spans="1:53">
      <c r="F29" s="259"/>
      <c r="G29" s="260"/>
      <c r="H29" s="260"/>
      <c r="I29" s="54"/>
    </row>
    <row r="30" spans="1:53">
      <c r="F30" s="259"/>
      <c r="G30" s="260"/>
      <c r="H30" s="260"/>
      <c r="I30" s="54"/>
    </row>
    <row r="31" spans="1:53">
      <c r="F31" s="259"/>
      <c r="G31" s="260"/>
      <c r="H31" s="260"/>
      <c r="I31" s="54"/>
    </row>
    <row r="32" spans="1:53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  <row r="69" spans="6:9">
      <c r="F69" s="259"/>
      <c r="G69" s="260"/>
      <c r="H69" s="260"/>
      <c r="I69" s="54"/>
    </row>
    <row r="70" spans="6:9">
      <c r="F70" s="259"/>
      <c r="G70" s="260"/>
      <c r="H70" s="260"/>
      <c r="I70" s="54"/>
    </row>
    <row r="71" spans="6:9">
      <c r="F71" s="259"/>
      <c r="G71" s="260"/>
      <c r="H71" s="260"/>
      <c r="I71" s="54"/>
    </row>
  </sheetData>
  <mergeCells count="4">
    <mergeCell ref="A1:B1"/>
    <mergeCell ref="A2:B2"/>
    <mergeCell ref="G2:I2"/>
    <mergeCell ref="H20:I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367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2" customWidth="1"/>
    <col min="2" max="2" width="11.5703125" style="262" customWidth="1"/>
    <col min="3" max="3" width="40.42578125" style="262" customWidth="1"/>
    <col min="4" max="4" width="5.5703125" style="262" customWidth="1"/>
    <col min="5" max="5" width="8.5703125" style="276" customWidth="1"/>
    <col min="6" max="6" width="9.85546875" style="262" customWidth="1"/>
    <col min="7" max="7" width="13.85546875" style="262" customWidth="1"/>
    <col min="8" max="8" width="11.7109375" style="262" hidden="1" customWidth="1"/>
    <col min="9" max="9" width="11.5703125" style="262" hidden="1" customWidth="1"/>
    <col min="10" max="10" width="11" style="262" hidden="1" customWidth="1"/>
    <col min="11" max="11" width="10.42578125" style="262" hidden="1" customWidth="1"/>
    <col min="12" max="12" width="75.42578125" style="262" customWidth="1"/>
    <col min="13" max="13" width="45.28515625" style="262" customWidth="1"/>
    <col min="14" max="16384" width="9.140625" style="262"/>
  </cols>
  <sheetData>
    <row r="1" spans="1:80" ht="15.75">
      <c r="A1" s="261" t="s">
        <v>103</v>
      </c>
      <c r="B1" s="261"/>
      <c r="C1" s="261"/>
      <c r="D1" s="261"/>
      <c r="E1" s="261"/>
      <c r="F1" s="261"/>
      <c r="G1" s="261"/>
    </row>
    <row r="2" spans="1:80" ht="14.25" customHeight="1" thickBot="1">
      <c r="B2" s="263"/>
      <c r="C2" s="264"/>
      <c r="D2" s="264"/>
      <c r="E2" s="265"/>
      <c r="F2" s="264"/>
      <c r="G2" s="264"/>
    </row>
    <row r="3" spans="1:80" ht="13.5" thickTop="1">
      <c r="A3" s="206" t="s">
        <v>2</v>
      </c>
      <c r="B3" s="207"/>
      <c r="C3" s="208" t="s">
        <v>106</v>
      </c>
      <c r="D3" s="266"/>
      <c r="E3" s="267" t="s">
        <v>85</v>
      </c>
      <c r="F3" s="268" t="str">
        <f>'SO 08 HD1205ESI1 Rek'!H1</f>
        <v>HD1205ESI1</v>
      </c>
      <c r="G3" s="269"/>
    </row>
    <row r="4" spans="1:80" ht="13.5" thickBot="1">
      <c r="A4" s="270" t="s">
        <v>76</v>
      </c>
      <c r="B4" s="215"/>
      <c r="C4" s="216" t="s">
        <v>1117</v>
      </c>
      <c r="D4" s="271"/>
      <c r="E4" s="272" t="str">
        <f>'SO 08 HD1205ESI1 Rek'!G2</f>
        <v>Šatna Popůvky - Elektroinstalace - silnoproud</v>
      </c>
      <c r="F4" s="273"/>
      <c r="G4" s="274"/>
    </row>
    <row r="5" spans="1:80" ht="13.5" thickTop="1">
      <c r="A5" s="275"/>
      <c r="G5" s="277"/>
    </row>
    <row r="6" spans="1:80" ht="27" customHeight="1">
      <c r="A6" s="278" t="s">
        <v>86</v>
      </c>
      <c r="B6" s="279" t="s">
        <v>87</v>
      </c>
      <c r="C6" s="279" t="s">
        <v>88</v>
      </c>
      <c r="D6" s="279" t="s">
        <v>89</v>
      </c>
      <c r="E6" s="280" t="s">
        <v>90</v>
      </c>
      <c r="F6" s="279" t="s">
        <v>91</v>
      </c>
      <c r="G6" s="281" t="s">
        <v>92</v>
      </c>
      <c r="H6" s="282" t="s">
        <v>93</v>
      </c>
      <c r="I6" s="282" t="s">
        <v>94</v>
      </c>
      <c r="J6" s="282" t="s">
        <v>95</v>
      </c>
      <c r="K6" s="282" t="s">
        <v>96</v>
      </c>
    </row>
    <row r="7" spans="1:80">
      <c r="A7" s="283" t="s">
        <v>97</v>
      </c>
      <c r="B7" s="284" t="s">
        <v>165</v>
      </c>
      <c r="C7" s="285" t="s">
        <v>166</v>
      </c>
      <c r="D7" s="286"/>
      <c r="E7" s="287"/>
      <c r="F7" s="287"/>
      <c r="G7" s="288"/>
      <c r="H7" s="289"/>
      <c r="I7" s="290"/>
      <c r="J7" s="291"/>
      <c r="K7" s="292"/>
      <c r="O7" s="293">
        <v>1</v>
      </c>
    </row>
    <row r="8" spans="1:80">
      <c r="A8" s="294">
        <v>1</v>
      </c>
      <c r="B8" s="295" t="s">
        <v>1120</v>
      </c>
      <c r="C8" s="296" t="s">
        <v>1121</v>
      </c>
      <c r="D8" s="297" t="s">
        <v>222</v>
      </c>
      <c r="E8" s="298">
        <v>290</v>
      </c>
      <c r="F8" s="298">
        <v>0</v>
      </c>
      <c r="G8" s="299">
        <f>E8*F8</f>
        <v>0</v>
      </c>
      <c r="H8" s="300">
        <v>0</v>
      </c>
      <c r="I8" s="301">
        <f>E8*H8</f>
        <v>0</v>
      </c>
      <c r="J8" s="300">
        <v>0</v>
      </c>
      <c r="K8" s="301">
        <f>E8*J8</f>
        <v>0</v>
      </c>
      <c r="O8" s="293">
        <v>2</v>
      </c>
      <c r="AA8" s="262">
        <v>1</v>
      </c>
      <c r="AB8" s="262">
        <v>0</v>
      </c>
      <c r="AC8" s="262">
        <v>0</v>
      </c>
      <c r="AZ8" s="262">
        <v>1</v>
      </c>
      <c r="BA8" s="262">
        <f>IF(AZ8=1,G8,0)</f>
        <v>0</v>
      </c>
      <c r="BB8" s="262">
        <f>IF(AZ8=2,G8,0)</f>
        <v>0</v>
      </c>
      <c r="BC8" s="262">
        <f>IF(AZ8=3,G8,0)</f>
        <v>0</v>
      </c>
      <c r="BD8" s="262">
        <f>IF(AZ8=4,G8,0)</f>
        <v>0</v>
      </c>
      <c r="BE8" s="262">
        <f>IF(AZ8=5,G8,0)</f>
        <v>0</v>
      </c>
      <c r="CA8" s="293">
        <v>1</v>
      </c>
      <c r="CB8" s="293">
        <v>0</v>
      </c>
    </row>
    <row r="9" spans="1:80">
      <c r="A9" s="313"/>
      <c r="B9" s="314" t="s">
        <v>101</v>
      </c>
      <c r="C9" s="315" t="s">
        <v>167</v>
      </c>
      <c r="D9" s="316"/>
      <c r="E9" s="317"/>
      <c r="F9" s="318"/>
      <c r="G9" s="319">
        <f>SUM(G7:G8)</f>
        <v>0</v>
      </c>
      <c r="H9" s="320"/>
      <c r="I9" s="321">
        <f>SUM(I7:I8)</f>
        <v>0</v>
      </c>
      <c r="J9" s="320"/>
      <c r="K9" s="321">
        <f>SUM(K7:K8)</f>
        <v>0</v>
      </c>
      <c r="O9" s="293">
        <v>4</v>
      </c>
      <c r="BA9" s="322">
        <f>SUM(BA7:BA8)</f>
        <v>0</v>
      </c>
      <c r="BB9" s="322">
        <f>SUM(BB7:BB8)</f>
        <v>0</v>
      </c>
      <c r="BC9" s="322">
        <f>SUM(BC7:BC8)</f>
        <v>0</v>
      </c>
      <c r="BD9" s="322">
        <f>SUM(BD7:BD8)</f>
        <v>0</v>
      </c>
      <c r="BE9" s="322">
        <f>SUM(BE7:BE8)</f>
        <v>0</v>
      </c>
    </row>
    <row r="10" spans="1:80">
      <c r="A10" s="283" t="s">
        <v>97</v>
      </c>
      <c r="B10" s="284" t="s">
        <v>1122</v>
      </c>
      <c r="C10" s="285" t="s">
        <v>1116</v>
      </c>
      <c r="D10" s="286"/>
      <c r="E10" s="287"/>
      <c r="F10" s="287"/>
      <c r="G10" s="288"/>
      <c r="H10" s="289"/>
      <c r="I10" s="290"/>
      <c r="J10" s="291"/>
      <c r="K10" s="292"/>
      <c r="O10" s="293">
        <v>1</v>
      </c>
    </row>
    <row r="11" spans="1:80" ht="22.5">
      <c r="A11" s="294">
        <v>2</v>
      </c>
      <c r="B11" s="295" t="s">
        <v>1124</v>
      </c>
      <c r="C11" s="296" t="s">
        <v>1125</v>
      </c>
      <c r="D11" s="297" t="s">
        <v>100</v>
      </c>
      <c r="E11" s="298">
        <v>2</v>
      </c>
      <c r="F11" s="298">
        <v>0</v>
      </c>
      <c r="G11" s="299">
        <f>E11*F11</f>
        <v>0</v>
      </c>
      <c r="H11" s="300">
        <v>1.1E-5</v>
      </c>
      <c r="I11" s="301">
        <f>E11*H11</f>
        <v>2.1999999999999999E-5</v>
      </c>
      <c r="J11" s="300">
        <v>0</v>
      </c>
      <c r="K11" s="301">
        <f>E11*J11</f>
        <v>0</v>
      </c>
      <c r="O11" s="293">
        <v>2</v>
      </c>
      <c r="AA11" s="262">
        <v>1</v>
      </c>
      <c r="AB11" s="262">
        <v>7</v>
      </c>
      <c r="AC11" s="262">
        <v>7</v>
      </c>
      <c r="AZ11" s="262">
        <v>2</v>
      </c>
      <c r="BA11" s="262">
        <f>IF(AZ11=1,G11,0)</f>
        <v>0</v>
      </c>
      <c r="BB11" s="262">
        <f>IF(AZ11=2,G11,0)</f>
        <v>0</v>
      </c>
      <c r="BC11" s="262">
        <f>IF(AZ11=3,G11,0)</f>
        <v>0</v>
      </c>
      <c r="BD11" s="262">
        <f>IF(AZ11=4,G11,0)</f>
        <v>0</v>
      </c>
      <c r="BE11" s="262">
        <f>IF(AZ11=5,G11,0)</f>
        <v>0</v>
      </c>
      <c r="CA11" s="293">
        <v>1</v>
      </c>
      <c r="CB11" s="293">
        <v>7</v>
      </c>
    </row>
    <row r="12" spans="1:80" ht="22.5">
      <c r="A12" s="294">
        <v>3</v>
      </c>
      <c r="B12" s="295" t="s">
        <v>1126</v>
      </c>
      <c r="C12" s="296" t="s">
        <v>1127</v>
      </c>
      <c r="D12" s="297" t="s">
        <v>222</v>
      </c>
      <c r="E12" s="298">
        <v>0</v>
      </c>
      <c r="F12" s="298">
        <v>0</v>
      </c>
      <c r="G12" s="299">
        <f>E12*F12</f>
        <v>0</v>
      </c>
      <c r="H12" s="300">
        <v>1.7700000000000001E-3</v>
      </c>
      <c r="I12" s="301">
        <f>E12*H12</f>
        <v>0</v>
      </c>
      <c r="J12" s="300"/>
      <c r="K12" s="301">
        <f>E12*J12</f>
        <v>0</v>
      </c>
      <c r="O12" s="293">
        <v>2</v>
      </c>
      <c r="AA12" s="262">
        <v>3</v>
      </c>
      <c r="AB12" s="262">
        <v>9</v>
      </c>
      <c r="AC12" s="262">
        <v>34111620</v>
      </c>
      <c r="AZ12" s="262">
        <v>2</v>
      </c>
      <c r="BA12" s="262">
        <f>IF(AZ12=1,G12,0)</f>
        <v>0</v>
      </c>
      <c r="BB12" s="262">
        <f>IF(AZ12=2,G12,0)</f>
        <v>0</v>
      </c>
      <c r="BC12" s="262">
        <f>IF(AZ12=3,G12,0)</f>
        <v>0</v>
      </c>
      <c r="BD12" s="262">
        <f>IF(AZ12=4,G12,0)</f>
        <v>0</v>
      </c>
      <c r="BE12" s="262">
        <f>IF(AZ12=5,G12,0)</f>
        <v>0</v>
      </c>
      <c r="CA12" s="293">
        <v>3</v>
      </c>
      <c r="CB12" s="293">
        <v>9</v>
      </c>
    </row>
    <row r="13" spans="1:80">
      <c r="A13" s="294">
        <v>4</v>
      </c>
      <c r="B13" s="295" t="s">
        <v>1128</v>
      </c>
      <c r="C13" s="296" t="s">
        <v>1129</v>
      </c>
      <c r="D13" s="297" t="s">
        <v>111</v>
      </c>
      <c r="E13" s="298">
        <v>0.1</v>
      </c>
      <c r="F13" s="298">
        <v>0</v>
      </c>
      <c r="G13" s="299">
        <f>E13*F13</f>
        <v>0</v>
      </c>
      <c r="H13" s="300">
        <v>0.5</v>
      </c>
      <c r="I13" s="301">
        <f>E13*H13</f>
        <v>0.05</v>
      </c>
      <c r="J13" s="300"/>
      <c r="K13" s="301">
        <f>E13*J13</f>
        <v>0</v>
      </c>
      <c r="O13" s="293">
        <v>2</v>
      </c>
      <c r="AA13" s="262">
        <v>3</v>
      </c>
      <c r="AB13" s="262">
        <v>9</v>
      </c>
      <c r="AC13" s="262" t="s">
        <v>1128</v>
      </c>
      <c r="AZ13" s="262">
        <v>2</v>
      </c>
      <c r="BA13" s="262">
        <f>IF(AZ13=1,G13,0)</f>
        <v>0</v>
      </c>
      <c r="BB13" s="262">
        <f>IF(AZ13=2,G13,0)</f>
        <v>0</v>
      </c>
      <c r="BC13" s="262">
        <f>IF(AZ13=3,G13,0)</f>
        <v>0</v>
      </c>
      <c r="BD13" s="262">
        <f>IF(AZ13=4,G13,0)</f>
        <v>0</v>
      </c>
      <c r="BE13" s="262">
        <f>IF(AZ13=5,G13,0)</f>
        <v>0</v>
      </c>
      <c r="CA13" s="293">
        <v>3</v>
      </c>
      <c r="CB13" s="293">
        <v>9</v>
      </c>
    </row>
    <row r="14" spans="1:80" ht="22.5">
      <c r="A14" s="294">
        <v>5</v>
      </c>
      <c r="B14" s="295" t="s">
        <v>1130</v>
      </c>
      <c r="C14" s="296" t="s">
        <v>1131</v>
      </c>
      <c r="D14" s="297" t="s">
        <v>100</v>
      </c>
      <c r="E14" s="298">
        <v>1</v>
      </c>
      <c r="F14" s="298">
        <v>0</v>
      </c>
      <c r="G14" s="299">
        <f>E14*F14</f>
        <v>0</v>
      </c>
      <c r="H14" s="300">
        <v>9.2000000000000003E-4</v>
      </c>
      <c r="I14" s="301">
        <f>E14*H14</f>
        <v>9.2000000000000003E-4</v>
      </c>
      <c r="J14" s="300"/>
      <c r="K14" s="301">
        <f>E14*J14</f>
        <v>0</v>
      </c>
      <c r="O14" s="293">
        <v>2</v>
      </c>
      <c r="AA14" s="262">
        <v>3</v>
      </c>
      <c r="AB14" s="262">
        <v>0</v>
      </c>
      <c r="AC14" s="262">
        <v>741111</v>
      </c>
      <c r="AZ14" s="262">
        <v>2</v>
      </c>
      <c r="BA14" s="262">
        <f>IF(AZ14=1,G14,0)</f>
        <v>0</v>
      </c>
      <c r="BB14" s="262">
        <f>IF(AZ14=2,G14,0)</f>
        <v>0</v>
      </c>
      <c r="BC14" s="262">
        <f>IF(AZ14=3,G14,0)</f>
        <v>0</v>
      </c>
      <c r="BD14" s="262">
        <f>IF(AZ14=4,G14,0)</f>
        <v>0</v>
      </c>
      <c r="BE14" s="262">
        <f>IF(AZ14=5,G14,0)</f>
        <v>0</v>
      </c>
      <c r="CA14" s="293">
        <v>3</v>
      </c>
      <c r="CB14" s="293">
        <v>0</v>
      </c>
    </row>
    <row r="15" spans="1:80">
      <c r="A15" s="294">
        <v>6</v>
      </c>
      <c r="B15" s="295" t="s">
        <v>1132</v>
      </c>
      <c r="C15" s="296" t="s">
        <v>1133</v>
      </c>
      <c r="D15" s="297" t="s">
        <v>100</v>
      </c>
      <c r="E15" s="298">
        <v>3</v>
      </c>
      <c r="F15" s="298">
        <v>0</v>
      </c>
      <c r="G15" s="299">
        <f>E15*F15</f>
        <v>0</v>
      </c>
      <c r="H15" s="300">
        <v>1.2E-4</v>
      </c>
      <c r="I15" s="301">
        <f>E15*H15</f>
        <v>3.6000000000000002E-4</v>
      </c>
      <c r="J15" s="300"/>
      <c r="K15" s="301">
        <f>E15*J15</f>
        <v>0</v>
      </c>
      <c r="O15" s="293">
        <v>2</v>
      </c>
      <c r="AA15" s="262">
        <v>3</v>
      </c>
      <c r="AB15" s="262">
        <v>0</v>
      </c>
      <c r="AC15" s="262">
        <v>741112</v>
      </c>
      <c r="AZ15" s="262">
        <v>2</v>
      </c>
      <c r="BA15" s="262">
        <f>IF(AZ15=1,G15,0)</f>
        <v>0</v>
      </c>
      <c r="BB15" s="262">
        <f>IF(AZ15=2,G15,0)</f>
        <v>0</v>
      </c>
      <c r="BC15" s="262">
        <f>IF(AZ15=3,G15,0)</f>
        <v>0</v>
      </c>
      <c r="BD15" s="262">
        <f>IF(AZ15=4,G15,0)</f>
        <v>0</v>
      </c>
      <c r="BE15" s="262">
        <f>IF(AZ15=5,G15,0)</f>
        <v>0</v>
      </c>
      <c r="CA15" s="293">
        <v>3</v>
      </c>
      <c r="CB15" s="293">
        <v>0</v>
      </c>
    </row>
    <row r="16" spans="1:80" ht="22.5">
      <c r="A16" s="294">
        <v>7</v>
      </c>
      <c r="B16" s="295" t="s">
        <v>1134</v>
      </c>
      <c r="C16" s="296" t="s">
        <v>1135</v>
      </c>
      <c r="D16" s="297" t="s">
        <v>100</v>
      </c>
      <c r="E16" s="298">
        <v>12</v>
      </c>
      <c r="F16" s="298">
        <v>0</v>
      </c>
      <c r="G16" s="299">
        <f>E16*F16</f>
        <v>0</v>
      </c>
      <c r="H16" s="300">
        <v>2.0000000000000002E-5</v>
      </c>
      <c r="I16" s="301">
        <f>E16*H16</f>
        <v>2.4000000000000003E-4</v>
      </c>
      <c r="J16" s="300"/>
      <c r="K16" s="301">
        <f>E16*J16</f>
        <v>0</v>
      </c>
      <c r="O16" s="293">
        <v>2</v>
      </c>
      <c r="AA16" s="262">
        <v>3</v>
      </c>
      <c r="AB16" s="262">
        <v>0</v>
      </c>
      <c r="AC16" s="262">
        <v>741113</v>
      </c>
      <c r="AZ16" s="262">
        <v>2</v>
      </c>
      <c r="BA16" s="262">
        <f>IF(AZ16=1,G16,0)</f>
        <v>0</v>
      </c>
      <c r="BB16" s="262">
        <f>IF(AZ16=2,G16,0)</f>
        <v>0</v>
      </c>
      <c r="BC16" s="262">
        <f>IF(AZ16=3,G16,0)</f>
        <v>0</v>
      </c>
      <c r="BD16" s="262">
        <f>IF(AZ16=4,G16,0)</f>
        <v>0</v>
      </c>
      <c r="BE16" s="262">
        <f>IF(AZ16=5,G16,0)</f>
        <v>0</v>
      </c>
      <c r="CA16" s="293">
        <v>3</v>
      </c>
      <c r="CB16" s="293">
        <v>0</v>
      </c>
    </row>
    <row r="17" spans="1:80" ht="22.5">
      <c r="A17" s="294">
        <v>8</v>
      </c>
      <c r="B17" s="295" t="s">
        <v>1136</v>
      </c>
      <c r="C17" s="296" t="s">
        <v>1137</v>
      </c>
      <c r="D17" s="297" t="s">
        <v>100</v>
      </c>
      <c r="E17" s="298">
        <v>14</v>
      </c>
      <c r="F17" s="298">
        <v>0</v>
      </c>
      <c r="G17" s="299">
        <f>E17*F17</f>
        <v>0</v>
      </c>
      <c r="H17" s="300">
        <v>2.0000000000000002E-5</v>
      </c>
      <c r="I17" s="301">
        <f>E17*H17</f>
        <v>2.8000000000000003E-4</v>
      </c>
      <c r="J17" s="300"/>
      <c r="K17" s="301">
        <f>E17*J17</f>
        <v>0</v>
      </c>
      <c r="O17" s="293">
        <v>2</v>
      </c>
      <c r="AA17" s="262">
        <v>3</v>
      </c>
      <c r="AB17" s="262">
        <v>0</v>
      </c>
      <c r="AC17" s="262">
        <v>741114</v>
      </c>
      <c r="AZ17" s="262">
        <v>2</v>
      </c>
      <c r="BA17" s="262">
        <f>IF(AZ17=1,G17,0)</f>
        <v>0</v>
      </c>
      <c r="BB17" s="262">
        <f>IF(AZ17=2,G17,0)</f>
        <v>0</v>
      </c>
      <c r="BC17" s="262">
        <f>IF(AZ17=3,G17,0)</f>
        <v>0</v>
      </c>
      <c r="BD17" s="262">
        <f>IF(AZ17=4,G17,0)</f>
        <v>0</v>
      </c>
      <c r="BE17" s="262">
        <f>IF(AZ17=5,G17,0)</f>
        <v>0</v>
      </c>
      <c r="CA17" s="293">
        <v>3</v>
      </c>
      <c r="CB17" s="293">
        <v>0</v>
      </c>
    </row>
    <row r="18" spans="1:80" ht="22.5">
      <c r="A18" s="294">
        <v>9</v>
      </c>
      <c r="B18" s="295" t="s">
        <v>1138</v>
      </c>
      <c r="C18" s="296" t="s">
        <v>1139</v>
      </c>
      <c r="D18" s="297" t="s">
        <v>100</v>
      </c>
      <c r="E18" s="298">
        <v>9</v>
      </c>
      <c r="F18" s="298">
        <v>0</v>
      </c>
      <c r="G18" s="299">
        <f>E18*F18</f>
        <v>0</v>
      </c>
      <c r="H18" s="300">
        <v>2.0000000000000002E-5</v>
      </c>
      <c r="I18" s="301">
        <f>E18*H18</f>
        <v>1.8000000000000001E-4</v>
      </c>
      <c r="J18" s="300"/>
      <c r="K18" s="301">
        <f>E18*J18</f>
        <v>0</v>
      </c>
      <c r="O18" s="293">
        <v>2</v>
      </c>
      <c r="AA18" s="262">
        <v>3</v>
      </c>
      <c r="AB18" s="262">
        <v>0</v>
      </c>
      <c r="AC18" s="262">
        <v>741115</v>
      </c>
      <c r="AZ18" s="262">
        <v>2</v>
      </c>
      <c r="BA18" s="262">
        <f>IF(AZ18=1,G18,0)</f>
        <v>0</v>
      </c>
      <c r="BB18" s="262">
        <f>IF(AZ18=2,G18,0)</f>
        <v>0</v>
      </c>
      <c r="BC18" s="262">
        <f>IF(AZ18=3,G18,0)</f>
        <v>0</v>
      </c>
      <c r="BD18" s="262">
        <f>IF(AZ18=4,G18,0)</f>
        <v>0</v>
      </c>
      <c r="BE18" s="262">
        <f>IF(AZ18=5,G18,0)</f>
        <v>0</v>
      </c>
      <c r="CA18" s="293">
        <v>3</v>
      </c>
      <c r="CB18" s="293">
        <v>0</v>
      </c>
    </row>
    <row r="19" spans="1:80" ht="22.5">
      <c r="A19" s="294">
        <v>10</v>
      </c>
      <c r="B19" s="295" t="s">
        <v>1140</v>
      </c>
      <c r="C19" s="296" t="s">
        <v>1141</v>
      </c>
      <c r="D19" s="297" t="s">
        <v>100</v>
      </c>
      <c r="E19" s="298">
        <v>2</v>
      </c>
      <c r="F19" s="298">
        <v>0</v>
      </c>
      <c r="G19" s="299">
        <f>E19*F19</f>
        <v>0</v>
      </c>
      <c r="H19" s="300">
        <v>2.0000000000000002E-5</v>
      </c>
      <c r="I19" s="301">
        <f>E19*H19</f>
        <v>4.0000000000000003E-5</v>
      </c>
      <c r="J19" s="300"/>
      <c r="K19" s="301">
        <f>E19*J19</f>
        <v>0</v>
      </c>
      <c r="O19" s="293">
        <v>2</v>
      </c>
      <c r="AA19" s="262">
        <v>3</v>
      </c>
      <c r="AB19" s="262">
        <v>0</v>
      </c>
      <c r="AC19" s="262">
        <v>741116</v>
      </c>
      <c r="AZ19" s="262">
        <v>2</v>
      </c>
      <c r="BA19" s="262">
        <f>IF(AZ19=1,G19,0)</f>
        <v>0</v>
      </c>
      <c r="BB19" s="262">
        <f>IF(AZ19=2,G19,0)</f>
        <v>0</v>
      </c>
      <c r="BC19" s="262">
        <f>IF(AZ19=3,G19,0)</f>
        <v>0</v>
      </c>
      <c r="BD19" s="262">
        <f>IF(AZ19=4,G19,0)</f>
        <v>0</v>
      </c>
      <c r="BE19" s="262">
        <f>IF(AZ19=5,G19,0)</f>
        <v>0</v>
      </c>
      <c r="CA19" s="293">
        <v>3</v>
      </c>
      <c r="CB19" s="293">
        <v>0</v>
      </c>
    </row>
    <row r="20" spans="1:80" ht="22.5">
      <c r="A20" s="294">
        <v>11</v>
      </c>
      <c r="B20" s="295" t="s">
        <v>1142</v>
      </c>
      <c r="C20" s="296" t="s">
        <v>1143</v>
      </c>
      <c r="D20" s="297" t="s">
        <v>100</v>
      </c>
      <c r="E20" s="298">
        <v>1</v>
      </c>
      <c r="F20" s="298">
        <v>0</v>
      </c>
      <c r="G20" s="299">
        <f>E20*F20</f>
        <v>0</v>
      </c>
      <c r="H20" s="300">
        <v>1E-4</v>
      </c>
      <c r="I20" s="301">
        <f>E20*H20</f>
        <v>1E-4</v>
      </c>
      <c r="J20" s="300"/>
      <c r="K20" s="301">
        <f>E20*J20</f>
        <v>0</v>
      </c>
      <c r="O20" s="293">
        <v>2</v>
      </c>
      <c r="AA20" s="262">
        <v>3</v>
      </c>
      <c r="AB20" s="262">
        <v>0</v>
      </c>
      <c r="AC20" s="262">
        <v>741117</v>
      </c>
      <c r="AZ20" s="262">
        <v>2</v>
      </c>
      <c r="BA20" s="262">
        <f>IF(AZ20=1,G20,0)</f>
        <v>0</v>
      </c>
      <c r="BB20" s="262">
        <f>IF(AZ20=2,G20,0)</f>
        <v>0</v>
      </c>
      <c r="BC20" s="262">
        <f>IF(AZ20=3,G20,0)</f>
        <v>0</v>
      </c>
      <c r="BD20" s="262">
        <f>IF(AZ20=4,G20,0)</f>
        <v>0</v>
      </c>
      <c r="BE20" s="262">
        <f>IF(AZ20=5,G20,0)</f>
        <v>0</v>
      </c>
      <c r="CA20" s="293">
        <v>3</v>
      </c>
      <c r="CB20" s="293">
        <v>0</v>
      </c>
    </row>
    <row r="21" spans="1:80" ht="22.5">
      <c r="A21" s="294">
        <v>12</v>
      </c>
      <c r="B21" s="295" t="s">
        <v>1144</v>
      </c>
      <c r="C21" s="296" t="s">
        <v>1145</v>
      </c>
      <c r="D21" s="297" t="s">
        <v>100</v>
      </c>
      <c r="E21" s="298">
        <v>3</v>
      </c>
      <c r="F21" s="298">
        <v>0</v>
      </c>
      <c r="G21" s="299">
        <f>E21*F21</f>
        <v>0</v>
      </c>
      <c r="H21" s="300">
        <v>1E-4</v>
      </c>
      <c r="I21" s="301">
        <f>E21*H21</f>
        <v>3.0000000000000003E-4</v>
      </c>
      <c r="J21" s="300"/>
      <c r="K21" s="301">
        <f>E21*J21</f>
        <v>0</v>
      </c>
      <c r="O21" s="293">
        <v>2</v>
      </c>
      <c r="AA21" s="262">
        <v>3</v>
      </c>
      <c r="AB21" s="262">
        <v>0</v>
      </c>
      <c r="AC21" s="262">
        <v>741118</v>
      </c>
      <c r="AZ21" s="262">
        <v>2</v>
      </c>
      <c r="BA21" s="262">
        <f>IF(AZ21=1,G21,0)</f>
        <v>0</v>
      </c>
      <c r="BB21" s="262">
        <f>IF(AZ21=2,G21,0)</f>
        <v>0</v>
      </c>
      <c r="BC21" s="262">
        <f>IF(AZ21=3,G21,0)</f>
        <v>0</v>
      </c>
      <c r="BD21" s="262">
        <f>IF(AZ21=4,G21,0)</f>
        <v>0</v>
      </c>
      <c r="BE21" s="262">
        <f>IF(AZ21=5,G21,0)</f>
        <v>0</v>
      </c>
      <c r="CA21" s="293">
        <v>3</v>
      </c>
      <c r="CB21" s="293">
        <v>0</v>
      </c>
    </row>
    <row r="22" spans="1:80" ht="22.5">
      <c r="A22" s="294">
        <v>13</v>
      </c>
      <c r="B22" s="295" t="s">
        <v>1146</v>
      </c>
      <c r="C22" s="296" t="s">
        <v>1147</v>
      </c>
      <c r="D22" s="297" t="s">
        <v>100</v>
      </c>
      <c r="E22" s="298">
        <v>2</v>
      </c>
      <c r="F22" s="298">
        <v>0</v>
      </c>
      <c r="G22" s="299">
        <f>E22*F22</f>
        <v>0</v>
      </c>
      <c r="H22" s="300">
        <v>1E-4</v>
      </c>
      <c r="I22" s="301">
        <f>E22*H22</f>
        <v>2.0000000000000001E-4</v>
      </c>
      <c r="J22" s="300"/>
      <c r="K22" s="301">
        <f>E22*J22</f>
        <v>0</v>
      </c>
      <c r="O22" s="293">
        <v>2</v>
      </c>
      <c r="AA22" s="262">
        <v>3</v>
      </c>
      <c r="AB22" s="262">
        <v>0</v>
      </c>
      <c r="AC22" s="262">
        <v>741119</v>
      </c>
      <c r="AZ22" s="262">
        <v>2</v>
      </c>
      <c r="BA22" s="262">
        <f>IF(AZ22=1,G22,0)</f>
        <v>0</v>
      </c>
      <c r="BB22" s="262">
        <f>IF(AZ22=2,G22,0)</f>
        <v>0</v>
      </c>
      <c r="BC22" s="262">
        <f>IF(AZ22=3,G22,0)</f>
        <v>0</v>
      </c>
      <c r="BD22" s="262">
        <f>IF(AZ22=4,G22,0)</f>
        <v>0</v>
      </c>
      <c r="BE22" s="262">
        <f>IF(AZ22=5,G22,0)</f>
        <v>0</v>
      </c>
      <c r="CA22" s="293">
        <v>3</v>
      </c>
      <c r="CB22" s="293">
        <v>0</v>
      </c>
    </row>
    <row r="23" spans="1:80" ht="22.5">
      <c r="A23" s="294">
        <v>14</v>
      </c>
      <c r="B23" s="295" t="s">
        <v>1148</v>
      </c>
      <c r="C23" s="296" t="s">
        <v>1149</v>
      </c>
      <c r="D23" s="297" t="s">
        <v>100</v>
      </c>
      <c r="E23" s="298">
        <v>4</v>
      </c>
      <c r="F23" s="298">
        <v>0</v>
      </c>
      <c r="G23" s="299">
        <f>E23*F23</f>
        <v>0</v>
      </c>
      <c r="H23" s="300">
        <v>1E-4</v>
      </c>
      <c r="I23" s="301">
        <f>E23*H23</f>
        <v>4.0000000000000002E-4</v>
      </c>
      <c r="J23" s="300"/>
      <c r="K23" s="301">
        <f>E23*J23</f>
        <v>0</v>
      </c>
      <c r="O23" s="293">
        <v>2</v>
      </c>
      <c r="AA23" s="262">
        <v>3</v>
      </c>
      <c r="AB23" s="262">
        <v>0</v>
      </c>
      <c r="AC23" s="262">
        <v>741121</v>
      </c>
      <c r="AZ23" s="262">
        <v>2</v>
      </c>
      <c r="BA23" s="262">
        <f>IF(AZ23=1,G23,0)</f>
        <v>0</v>
      </c>
      <c r="BB23" s="262">
        <f>IF(AZ23=2,G23,0)</f>
        <v>0</v>
      </c>
      <c r="BC23" s="262">
        <f>IF(AZ23=3,G23,0)</f>
        <v>0</v>
      </c>
      <c r="BD23" s="262">
        <f>IF(AZ23=4,G23,0)</f>
        <v>0</v>
      </c>
      <c r="BE23" s="262">
        <f>IF(AZ23=5,G23,0)</f>
        <v>0</v>
      </c>
      <c r="CA23" s="293">
        <v>3</v>
      </c>
      <c r="CB23" s="293">
        <v>0</v>
      </c>
    </row>
    <row r="24" spans="1:80" ht="33.75">
      <c r="A24" s="294">
        <v>15</v>
      </c>
      <c r="B24" s="295" t="s">
        <v>1150</v>
      </c>
      <c r="C24" s="296" t="s">
        <v>1151</v>
      </c>
      <c r="D24" s="297" t="s">
        <v>100</v>
      </c>
      <c r="E24" s="298">
        <v>15</v>
      </c>
      <c r="F24" s="298">
        <v>0</v>
      </c>
      <c r="G24" s="299">
        <f>E24*F24</f>
        <v>0</v>
      </c>
      <c r="H24" s="300">
        <v>1E-4</v>
      </c>
      <c r="I24" s="301">
        <f>E24*H24</f>
        <v>1.5E-3</v>
      </c>
      <c r="J24" s="300"/>
      <c r="K24" s="301">
        <f>E24*J24</f>
        <v>0</v>
      </c>
      <c r="O24" s="293">
        <v>2</v>
      </c>
      <c r="AA24" s="262">
        <v>3</v>
      </c>
      <c r="AB24" s="262">
        <v>0</v>
      </c>
      <c r="AC24" s="262">
        <v>741122</v>
      </c>
      <c r="AZ24" s="262">
        <v>2</v>
      </c>
      <c r="BA24" s="262">
        <f>IF(AZ24=1,G24,0)</f>
        <v>0</v>
      </c>
      <c r="BB24" s="262">
        <f>IF(AZ24=2,G24,0)</f>
        <v>0</v>
      </c>
      <c r="BC24" s="262">
        <f>IF(AZ24=3,G24,0)</f>
        <v>0</v>
      </c>
      <c r="BD24" s="262">
        <f>IF(AZ24=4,G24,0)</f>
        <v>0</v>
      </c>
      <c r="BE24" s="262">
        <f>IF(AZ24=5,G24,0)</f>
        <v>0</v>
      </c>
      <c r="CA24" s="293">
        <v>3</v>
      </c>
      <c r="CB24" s="293">
        <v>0</v>
      </c>
    </row>
    <row r="25" spans="1:80" ht="22.5">
      <c r="A25" s="294">
        <v>16</v>
      </c>
      <c r="B25" s="295" t="s">
        <v>1152</v>
      </c>
      <c r="C25" s="296" t="s">
        <v>1153</v>
      </c>
      <c r="D25" s="297" t="s">
        <v>100</v>
      </c>
      <c r="E25" s="298">
        <v>4</v>
      </c>
      <c r="F25" s="298">
        <v>0</v>
      </c>
      <c r="G25" s="299">
        <f>E25*F25</f>
        <v>0</v>
      </c>
      <c r="H25" s="300">
        <v>1E-4</v>
      </c>
      <c r="I25" s="301">
        <f>E25*H25</f>
        <v>4.0000000000000002E-4</v>
      </c>
      <c r="J25" s="300"/>
      <c r="K25" s="301">
        <f>E25*J25</f>
        <v>0</v>
      </c>
      <c r="O25" s="293">
        <v>2</v>
      </c>
      <c r="AA25" s="262">
        <v>3</v>
      </c>
      <c r="AB25" s="262">
        <v>0</v>
      </c>
      <c r="AC25" s="262">
        <v>741123</v>
      </c>
      <c r="AZ25" s="262">
        <v>2</v>
      </c>
      <c r="BA25" s="262">
        <f>IF(AZ25=1,G25,0)</f>
        <v>0</v>
      </c>
      <c r="BB25" s="262">
        <f>IF(AZ25=2,G25,0)</f>
        <v>0</v>
      </c>
      <c r="BC25" s="262">
        <f>IF(AZ25=3,G25,0)</f>
        <v>0</v>
      </c>
      <c r="BD25" s="262">
        <f>IF(AZ25=4,G25,0)</f>
        <v>0</v>
      </c>
      <c r="BE25" s="262">
        <f>IF(AZ25=5,G25,0)</f>
        <v>0</v>
      </c>
      <c r="CA25" s="293">
        <v>3</v>
      </c>
      <c r="CB25" s="293">
        <v>0</v>
      </c>
    </row>
    <row r="26" spans="1:80" ht="22.5">
      <c r="A26" s="294">
        <v>17</v>
      </c>
      <c r="B26" s="295" t="s">
        <v>1154</v>
      </c>
      <c r="C26" s="296" t="s">
        <v>1155</v>
      </c>
      <c r="D26" s="297" t="s">
        <v>100</v>
      </c>
      <c r="E26" s="298">
        <v>19</v>
      </c>
      <c r="F26" s="298">
        <v>0</v>
      </c>
      <c r="G26" s="299">
        <f>E26*F26</f>
        <v>0</v>
      </c>
      <c r="H26" s="300">
        <v>1.1E-4</v>
      </c>
      <c r="I26" s="301">
        <f>E26*H26</f>
        <v>2.0900000000000003E-3</v>
      </c>
      <c r="J26" s="300"/>
      <c r="K26" s="301">
        <f>E26*J26</f>
        <v>0</v>
      </c>
      <c r="O26" s="293">
        <v>2</v>
      </c>
      <c r="AA26" s="262">
        <v>3</v>
      </c>
      <c r="AB26" s="262">
        <v>0</v>
      </c>
      <c r="AC26" s="262">
        <v>741124</v>
      </c>
      <c r="AZ26" s="262">
        <v>2</v>
      </c>
      <c r="BA26" s="262">
        <f>IF(AZ26=1,G26,0)</f>
        <v>0</v>
      </c>
      <c r="BB26" s="262">
        <f>IF(AZ26=2,G26,0)</f>
        <v>0</v>
      </c>
      <c r="BC26" s="262">
        <f>IF(AZ26=3,G26,0)</f>
        <v>0</v>
      </c>
      <c r="BD26" s="262">
        <f>IF(AZ26=4,G26,0)</f>
        <v>0</v>
      </c>
      <c r="BE26" s="262">
        <f>IF(AZ26=5,G26,0)</f>
        <v>0</v>
      </c>
      <c r="CA26" s="293">
        <v>3</v>
      </c>
      <c r="CB26" s="293">
        <v>0</v>
      </c>
    </row>
    <row r="27" spans="1:80" ht="22.5">
      <c r="A27" s="294">
        <v>18</v>
      </c>
      <c r="B27" s="295" t="s">
        <v>1156</v>
      </c>
      <c r="C27" s="296" t="s">
        <v>1157</v>
      </c>
      <c r="D27" s="297" t="s">
        <v>100</v>
      </c>
      <c r="E27" s="298">
        <v>1</v>
      </c>
      <c r="F27" s="298">
        <v>0</v>
      </c>
      <c r="G27" s="299">
        <f>E27*F27</f>
        <v>0</v>
      </c>
      <c r="H27" s="300">
        <v>2.2000000000000001E-4</v>
      </c>
      <c r="I27" s="301">
        <f>E27*H27</f>
        <v>2.2000000000000001E-4</v>
      </c>
      <c r="J27" s="300"/>
      <c r="K27" s="301">
        <f>E27*J27</f>
        <v>0</v>
      </c>
      <c r="O27" s="293">
        <v>2</v>
      </c>
      <c r="AA27" s="262">
        <v>3</v>
      </c>
      <c r="AB27" s="262">
        <v>0</v>
      </c>
      <c r="AC27" s="262">
        <v>741125</v>
      </c>
      <c r="AZ27" s="262">
        <v>2</v>
      </c>
      <c r="BA27" s="262">
        <f>IF(AZ27=1,G27,0)</f>
        <v>0</v>
      </c>
      <c r="BB27" s="262">
        <f>IF(AZ27=2,G27,0)</f>
        <v>0</v>
      </c>
      <c r="BC27" s="262">
        <f>IF(AZ27=3,G27,0)</f>
        <v>0</v>
      </c>
      <c r="BD27" s="262">
        <f>IF(AZ27=4,G27,0)</f>
        <v>0</v>
      </c>
      <c r="BE27" s="262">
        <f>IF(AZ27=5,G27,0)</f>
        <v>0</v>
      </c>
      <c r="CA27" s="293">
        <v>3</v>
      </c>
      <c r="CB27" s="293">
        <v>0</v>
      </c>
    </row>
    <row r="28" spans="1:80" ht="22.5">
      <c r="A28" s="294">
        <v>19</v>
      </c>
      <c r="B28" s="295" t="s">
        <v>1158</v>
      </c>
      <c r="C28" s="296" t="s">
        <v>1159</v>
      </c>
      <c r="D28" s="297" t="s">
        <v>100</v>
      </c>
      <c r="E28" s="298">
        <v>1</v>
      </c>
      <c r="F28" s="298">
        <v>0</v>
      </c>
      <c r="G28" s="299">
        <f>E28*F28</f>
        <v>0</v>
      </c>
      <c r="H28" s="300">
        <v>2.5000000000000001E-4</v>
      </c>
      <c r="I28" s="301">
        <f>E28*H28</f>
        <v>2.5000000000000001E-4</v>
      </c>
      <c r="J28" s="300"/>
      <c r="K28" s="301">
        <f>E28*J28</f>
        <v>0</v>
      </c>
      <c r="O28" s="293">
        <v>2</v>
      </c>
      <c r="AA28" s="262">
        <v>3</v>
      </c>
      <c r="AB28" s="262">
        <v>0</v>
      </c>
      <c r="AC28" s="262">
        <v>741126</v>
      </c>
      <c r="AZ28" s="262">
        <v>2</v>
      </c>
      <c r="BA28" s="262">
        <f>IF(AZ28=1,G28,0)</f>
        <v>0</v>
      </c>
      <c r="BB28" s="262">
        <f>IF(AZ28=2,G28,0)</f>
        <v>0</v>
      </c>
      <c r="BC28" s="262">
        <f>IF(AZ28=3,G28,0)</f>
        <v>0</v>
      </c>
      <c r="BD28" s="262">
        <f>IF(AZ28=4,G28,0)</f>
        <v>0</v>
      </c>
      <c r="BE28" s="262">
        <f>IF(AZ28=5,G28,0)</f>
        <v>0</v>
      </c>
      <c r="CA28" s="293">
        <v>3</v>
      </c>
      <c r="CB28" s="293">
        <v>0</v>
      </c>
    </row>
    <row r="29" spans="1:80">
      <c r="A29" s="294">
        <v>20</v>
      </c>
      <c r="B29" s="295" t="s">
        <v>1160</v>
      </c>
      <c r="C29" s="296" t="s">
        <v>1161</v>
      </c>
      <c r="D29" s="297" t="s">
        <v>100</v>
      </c>
      <c r="E29" s="298">
        <v>100</v>
      </c>
      <c r="F29" s="298">
        <v>0</v>
      </c>
      <c r="G29" s="299">
        <f>E29*F29</f>
        <v>0</v>
      </c>
      <c r="H29" s="300">
        <v>6.0000000000000002E-5</v>
      </c>
      <c r="I29" s="301">
        <f>E29*H29</f>
        <v>6.0000000000000001E-3</v>
      </c>
      <c r="J29" s="300"/>
      <c r="K29" s="301">
        <f>E29*J29</f>
        <v>0</v>
      </c>
      <c r="O29" s="293">
        <v>2</v>
      </c>
      <c r="AA29" s="262">
        <v>3</v>
      </c>
      <c r="AB29" s="262">
        <v>0</v>
      </c>
      <c r="AC29" s="262">
        <v>741127</v>
      </c>
      <c r="AZ29" s="262">
        <v>2</v>
      </c>
      <c r="BA29" s="262">
        <f>IF(AZ29=1,G29,0)</f>
        <v>0</v>
      </c>
      <c r="BB29" s="262">
        <f>IF(AZ29=2,G29,0)</f>
        <v>0</v>
      </c>
      <c r="BC29" s="262">
        <f>IF(AZ29=3,G29,0)</f>
        <v>0</v>
      </c>
      <c r="BD29" s="262">
        <f>IF(AZ29=4,G29,0)</f>
        <v>0</v>
      </c>
      <c r="BE29" s="262">
        <f>IF(AZ29=5,G29,0)</f>
        <v>0</v>
      </c>
      <c r="CA29" s="293">
        <v>3</v>
      </c>
      <c r="CB29" s="293">
        <v>0</v>
      </c>
    </row>
    <row r="30" spans="1:80" ht="22.5">
      <c r="A30" s="294">
        <v>21</v>
      </c>
      <c r="B30" s="295" t="s">
        <v>1162</v>
      </c>
      <c r="C30" s="296" t="s">
        <v>1163</v>
      </c>
      <c r="D30" s="297" t="s">
        <v>1164</v>
      </c>
      <c r="E30" s="298">
        <v>0.2</v>
      </c>
      <c r="F30" s="298">
        <v>0</v>
      </c>
      <c r="G30" s="299">
        <f>E30*F30</f>
        <v>0</v>
      </c>
      <c r="H30" s="300">
        <v>2.0999999999999999E-3</v>
      </c>
      <c r="I30" s="301">
        <f>E30*H30</f>
        <v>4.2000000000000002E-4</v>
      </c>
      <c r="J30" s="300"/>
      <c r="K30" s="301">
        <f>E30*J30</f>
        <v>0</v>
      </c>
      <c r="O30" s="293">
        <v>2</v>
      </c>
      <c r="AA30" s="262">
        <v>3</v>
      </c>
      <c r="AB30" s="262">
        <v>0</v>
      </c>
      <c r="AC30" s="262">
        <v>741128</v>
      </c>
      <c r="AZ30" s="262">
        <v>2</v>
      </c>
      <c r="BA30" s="262">
        <f>IF(AZ30=1,G30,0)</f>
        <v>0</v>
      </c>
      <c r="BB30" s="262">
        <f>IF(AZ30=2,G30,0)</f>
        <v>0</v>
      </c>
      <c r="BC30" s="262">
        <f>IF(AZ30=3,G30,0)</f>
        <v>0</v>
      </c>
      <c r="BD30" s="262">
        <f>IF(AZ30=4,G30,0)</f>
        <v>0</v>
      </c>
      <c r="BE30" s="262">
        <f>IF(AZ30=5,G30,0)</f>
        <v>0</v>
      </c>
      <c r="CA30" s="293">
        <v>3</v>
      </c>
      <c r="CB30" s="293">
        <v>0</v>
      </c>
    </row>
    <row r="31" spans="1:80" ht="22.5">
      <c r="A31" s="294">
        <v>22</v>
      </c>
      <c r="B31" s="295" t="s">
        <v>1165</v>
      </c>
      <c r="C31" s="296" t="s">
        <v>1166</v>
      </c>
      <c r="D31" s="297" t="s">
        <v>100</v>
      </c>
      <c r="E31" s="298">
        <v>1</v>
      </c>
      <c r="F31" s="298">
        <v>0</v>
      </c>
      <c r="G31" s="299">
        <f>E31*F31</f>
        <v>0</v>
      </c>
      <c r="H31" s="300">
        <v>1.4999999999999999E-4</v>
      </c>
      <c r="I31" s="301">
        <f>E31*H31</f>
        <v>1.4999999999999999E-4</v>
      </c>
      <c r="J31" s="300"/>
      <c r="K31" s="301">
        <f>E31*J31</f>
        <v>0</v>
      </c>
      <c r="O31" s="293">
        <v>2</v>
      </c>
      <c r="AA31" s="262">
        <v>3</v>
      </c>
      <c r="AB31" s="262">
        <v>0</v>
      </c>
      <c r="AC31" s="262">
        <v>741129</v>
      </c>
      <c r="AZ31" s="262">
        <v>2</v>
      </c>
      <c r="BA31" s="262">
        <f>IF(AZ31=1,G31,0)</f>
        <v>0</v>
      </c>
      <c r="BB31" s="262">
        <f>IF(AZ31=2,G31,0)</f>
        <v>0</v>
      </c>
      <c r="BC31" s="262">
        <f>IF(AZ31=3,G31,0)</f>
        <v>0</v>
      </c>
      <c r="BD31" s="262">
        <f>IF(AZ31=4,G31,0)</f>
        <v>0</v>
      </c>
      <c r="BE31" s="262">
        <f>IF(AZ31=5,G31,0)</f>
        <v>0</v>
      </c>
      <c r="CA31" s="293">
        <v>3</v>
      </c>
      <c r="CB31" s="293">
        <v>0</v>
      </c>
    </row>
    <row r="32" spans="1:80" ht="22.5">
      <c r="A32" s="294">
        <v>23</v>
      </c>
      <c r="B32" s="295" t="s">
        <v>1167</v>
      </c>
      <c r="C32" s="296" t="s">
        <v>1168</v>
      </c>
      <c r="D32" s="297" t="s">
        <v>100</v>
      </c>
      <c r="E32" s="298">
        <v>1</v>
      </c>
      <c r="F32" s="298">
        <v>0</v>
      </c>
      <c r="G32" s="299">
        <f>E32*F32</f>
        <v>0</v>
      </c>
      <c r="H32" s="300">
        <v>1.8000000000000001E-4</v>
      </c>
      <c r="I32" s="301">
        <f>E32*H32</f>
        <v>1.8000000000000001E-4</v>
      </c>
      <c r="J32" s="300"/>
      <c r="K32" s="301">
        <f>E32*J32</f>
        <v>0</v>
      </c>
      <c r="O32" s="293">
        <v>2</v>
      </c>
      <c r="AA32" s="262">
        <v>3</v>
      </c>
      <c r="AB32" s="262">
        <v>0</v>
      </c>
      <c r="AC32" s="262">
        <v>741130</v>
      </c>
      <c r="AZ32" s="262">
        <v>2</v>
      </c>
      <c r="BA32" s="262">
        <f>IF(AZ32=1,G32,0)</f>
        <v>0</v>
      </c>
      <c r="BB32" s="262">
        <f>IF(AZ32=2,G32,0)</f>
        <v>0</v>
      </c>
      <c r="BC32" s="262">
        <f>IF(AZ32=3,G32,0)</f>
        <v>0</v>
      </c>
      <c r="BD32" s="262">
        <f>IF(AZ32=4,G32,0)</f>
        <v>0</v>
      </c>
      <c r="BE32" s="262">
        <f>IF(AZ32=5,G32,0)</f>
        <v>0</v>
      </c>
      <c r="CA32" s="293">
        <v>3</v>
      </c>
      <c r="CB32" s="293">
        <v>0</v>
      </c>
    </row>
    <row r="33" spans="1:80">
      <c r="A33" s="294">
        <v>24</v>
      </c>
      <c r="B33" s="295" t="s">
        <v>1169</v>
      </c>
      <c r="C33" s="296" t="s">
        <v>1170</v>
      </c>
      <c r="D33" s="297" t="s">
        <v>222</v>
      </c>
      <c r="E33" s="298">
        <v>222</v>
      </c>
      <c r="F33" s="298">
        <v>0</v>
      </c>
      <c r="G33" s="299">
        <f>E33*F33</f>
        <v>0</v>
      </c>
      <c r="H33" s="300">
        <v>1.73E-4</v>
      </c>
      <c r="I33" s="301">
        <f>E33*H33</f>
        <v>3.8406000000000003E-2</v>
      </c>
      <c r="J33" s="300"/>
      <c r="K33" s="301">
        <f>E33*J33</f>
        <v>0</v>
      </c>
      <c r="O33" s="293">
        <v>2</v>
      </c>
      <c r="AA33" s="262">
        <v>3</v>
      </c>
      <c r="AB33" s="262">
        <v>0</v>
      </c>
      <c r="AC33" s="262">
        <v>741131</v>
      </c>
      <c r="AZ33" s="262">
        <v>2</v>
      </c>
      <c r="BA33" s="262">
        <f>IF(AZ33=1,G33,0)</f>
        <v>0</v>
      </c>
      <c r="BB33" s="262">
        <f>IF(AZ33=2,G33,0)</f>
        <v>0</v>
      </c>
      <c r="BC33" s="262">
        <f>IF(AZ33=3,G33,0)</f>
        <v>0</v>
      </c>
      <c r="BD33" s="262">
        <f>IF(AZ33=4,G33,0)</f>
        <v>0</v>
      </c>
      <c r="BE33" s="262">
        <f>IF(AZ33=5,G33,0)</f>
        <v>0</v>
      </c>
      <c r="CA33" s="293">
        <v>3</v>
      </c>
      <c r="CB33" s="293">
        <v>0</v>
      </c>
    </row>
    <row r="34" spans="1:80">
      <c r="A34" s="294">
        <v>25</v>
      </c>
      <c r="B34" s="295" t="s">
        <v>1171</v>
      </c>
      <c r="C34" s="296" t="s">
        <v>1172</v>
      </c>
      <c r="D34" s="297" t="s">
        <v>222</v>
      </c>
      <c r="E34" s="298">
        <v>193</v>
      </c>
      <c r="F34" s="298">
        <v>0</v>
      </c>
      <c r="G34" s="299">
        <f>E34*F34</f>
        <v>0</v>
      </c>
      <c r="H34" s="300">
        <v>1.15E-4</v>
      </c>
      <c r="I34" s="301">
        <f>E34*H34</f>
        <v>2.2194999999999999E-2</v>
      </c>
      <c r="J34" s="300"/>
      <c r="K34" s="301">
        <f>E34*J34</f>
        <v>0</v>
      </c>
      <c r="O34" s="293">
        <v>2</v>
      </c>
      <c r="AA34" s="262">
        <v>3</v>
      </c>
      <c r="AB34" s="262">
        <v>0</v>
      </c>
      <c r="AC34" s="262">
        <v>741132</v>
      </c>
      <c r="AZ34" s="262">
        <v>2</v>
      </c>
      <c r="BA34" s="262">
        <f>IF(AZ34=1,G34,0)</f>
        <v>0</v>
      </c>
      <c r="BB34" s="262">
        <f>IF(AZ34=2,G34,0)</f>
        <v>0</v>
      </c>
      <c r="BC34" s="262">
        <f>IF(AZ34=3,G34,0)</f>
        <v>0</v>
      </c>
      <c r="BD34" s="262">
        <f>IF(AZ34=4,G34,0)</f>
        <v>0</v>
      </c>
      <c r="BE34" s="262">
        <f>IF(AZ34=5,G34,0)</f>
        <v>0</v>
      </c>
      <c r="CA34" s="293">
        <v>3</v>
      </c>
      <c r="CB34" s="293">
        <v>0</v>
      </c>
    </row>
    <row r="35" spans="1:80" ht="22.5">
      <c r="A35" s="294">
        <v>26</v>
      </c>
      <c r="B35" s="295" t="s">
        <v>1173</v>
      </c>
      <c r="C35" s="296" t="s">
        <v>1174</v>
      </c>
      <c r="D35" s="297" t="s">
        <v>100</v>
      </c>
      <c r="E35" s="298">
        <v>4</v>
      </c>
      <c r="F35" s="298">
        <v>0</v>
      </c>
      <c r="G35" s="299">
        <f>E35*F35</f>
        <v>0</v>
      </c>
      <c r="H35" s="300">
        <v>1E-4</v>
      </c>
      <c r="I35" s="301">
        <f>E35*H35</f>
        <v>4.0000000000000002E-4</v>
      </c>
      <c r="J35" s="300"/>
      <c r="K35" s="301">
        <f>E35*J35</f>
        <v>0</v>
      </c>
      <c r="O35" s="293">
        <v>2</v>
      </c>
      <c r="AA35" s="262">
        <v>3</v>
      </c>
      <c r="AB35" s="262">
        <v>0</v>
      </c>
      <c r="AC35" s="262">
        <v>741133</v>
      </c>
      <c r="AZ35" s="262">
        <v>2</v>
      </c>
      <c r="BA35" s="262">
        <f>IF(AZ35=1,G35,0)</f>
        <v>0</v>
      </c>
      <c r="BB35" s="262">
        <f>IF(AZ35=2,G35,0)</f>
        <v>0</v>
      </c>
      <c r="BC35" s="262">
        <f>IF(AZ35=3,G35,0)</f>
        <v>0</v>
      </c>
      <c r="BD35" s="262">
        <f>IF(AZ35=4,G35,0)</f>
        <v>0</v>
      </c>
      <c r="BE35" s="262">
        <f>IF(AZ35=5,G35,0)</f>
        <v>0</v>
      </c>
      <c r="CA35" s="293">
        <v>3</v>
      </c>
      <c r="CB35" s="293">
        <v>0</v>
      </c>
    </row>
    <row r="36" spans="1:80" ht="22.5">
      <c r="A36" s="294">
        <v>27</v>
      </c>
      <c r="B36" s="295" t="s">
        <v>1175</v>
      </c>
      <c r="C36" s="296" t="s">
        <v>1176</v>
      </c>
      <c r="D36" s="297" t="s">
        <v>100</v>
      </c>
      <c r="E36" s="298">
        <v>1</v>
      </c>
      <c r="F36" s="298">
        <v>0</v>
      </c>
      <c r="G36" s="299">
        <f>E36*F36</f>
        <v>0</v>
      </c>
      <c r="H36" s="300">
        <v>9.0000000000000006E-5</v>
      </c>
      <c r="I36" s="301">
        <f>E36*H36</f>
        <v>9.0000000000000006E-5</v>
      </c>
      <c r="J36" s="300"/>
      <c r="K36" s="301">
        <f>E36*J36</f>
        <v>0</v>
      </c>
      <c r="O36" s="293">
        <v>2</v>
      </c>
      <c r="AA36" s="262">
        <v>3</v>
      </c>
      <c r="AB36" s="262">
        <v>0</v>
      </c>
      <c r="AC36" s="262">
        <v>741134</v>
      </c>
      <c r="AZ36" s="262">
        <v>2</v>
      </c>
      <c r="BA36" s="262">
        <f>IF(AZ36=1,G36,0)</f>
        <v>0</v>
      </c>
      <c r="BB36" s="262">
        <f>IF(AZ36=2,G36,0)</f>
        <v>0</v>
      </c>
      <c r="BC36" s="262">
        <f>IF(AZ36=3,G36,0)</f>
        <v>0</v>
      </c>
      <c r="BD36" s="262">
        <f>IF(AZ36=4,G36,0)</f>
        <v>0</v>
      </c>
      <c r="BE36" s="262">
        <f>IF(AZ36=5,G36,0)</f>
        <v>0</v>
      </c>
      <c r="CA36" s="293">
        <v>3</v>
      </c>
      <c r="CB36" s="293">
        <v>0</v>
      </c>
    </row>
    <row r="37" spans="1:80" ht="22.5">
      <c r="A37" s="294">
        <v>28</v>
      </c>
      <c r="B37" s="295" t="s">
        <v>1177</v>
      </c>
      <c r="C37" s="296" t="s">
        <v>1178</v>
      </c>
      <c r="D37" s="297" t="s">
        <v>100</v>
      </c>
      <c r="E37" s="298">
        <v>1</v>
      </c>
      <c r="F37" s="298">
        <v>0</v>
      </c>
      <c r="G37" s="299">
        <f>E37*F37</f>
        <v>0</v>
      </c>
      <c r="H37" s="300">
        <v>1.1E-4</v>
      </c>
      <c r="I37" s="301">
        <f>E37*H37</f>
        <v>1.1E-4</v>
      </c>
      <c r="J37" s="300"/>
      <c r="K37" s="301">
        <f>E37*J37</f>
        <v>0</v>
      </c>
      <c r="O37" s="293">
        <v>2</v>
      </c>
      <c r="AA37" s="262">
        <v>3</v>
      </c>
      <c r="AB37" s="262">
        <v>0</v>
      </c>
      <c r="AC37" s="262">
        <v>741135</v>
      </c>
      <c r="AZ37" s="262">
        <v>2</v>
      </c>
      <c r="BA37" s="262">
        <f>IF(AZ37=1,G37,0)</f>
        <v>0</v>
      </c>
      <c r="BB37" s="262">
        <f>IF(AZ37=2,G37,0)</f>
        <v>0</v>
      </c>
      <c r="BC37" s="262">
        <f>IF(AZ37=3,G37,0)</f>
        <v>0</v>
      </c>
      <c r="BD37" s="262">
        <f>IF(AZ37=4,G37,0)</f>
        <v>0</v>
      </c>
      <c r="BE37" s="262">
        <f>IF(AZ37=5,G37,0)</f>
        <v>0</v>
      </c>
      <c r="CA37" s="293">
        <v>3</v>
      </c>
      <c r="CB37" s="293">
        <v>0</v>
      </c>
    </row>
    <row r="38" spans="1:80" ht="22.5">
      <c r="A38" s="294">
        <v>29</v>
      </c>
      <c r="B38" s="295" t="s">
        <v>1179</v>
      </c>
      <c r="C38" s="296" t="s">
        <v>1180</v>
      </c>
      <c r="D38" s="297" t="s">
        <v>222</v>
      </c>
      <c r="E38" s="298">
        <v>50</v>
      </c>
      <c r="F38" s="298">
        <v>0</v>
      </c>
      <c r="G38" s="299">
        <f>E38*F38</f>
        <v>0</v>
      </c>
      <c r="H38" s="300">
        <v>1.6000000000000001E-4</v>
      </c>
      <c r="I38" s="301">
        <f>E38*H38</f>
        <v>8.0000000000000002E-3</v>
      </c>
      <c r="J38" s="300"/>
      <c r="K38" s="301">
        <f>E38*J38</f>
        <v>0</v>
      </c>
      <c r="O38" s="293">
        <v>2</v>
      </c>
      <c r="AA38" s="262">
        <v>3</v>
      </c>
      <c r="AB38" s="262">
        <v>0</v>
      </c>
      <c r="AC38" s="262">
        <v>741136</v>
      </c>
      <c r="AZ38" s="262">
        <v>2</v>
      </c>
      <c r="BA38" s="262">
        <f>IF(AZ38=1,G38,0)</f>
        <v>0</v>
      </c>
      <c r="BB38" s="262">
        <f>IF(AZ38=2,G38,0)</f>
        <v>0</v>
      </c>
      <c r="BC38" s="262">
        <f>IF(AZ38=3,G38,0)</f>
        <v>0</v>
      </c>
      <c r="BD38" s="262">
        <f>IF(AZ38=4,G38,0)</f>
        <v>0</v>
      </c>
      <c r="BE38" s="262">
        <f>IF(AZ38=5,G38,0)</f>
        <v>0</v>
      </c>
      <c r="CA38" s="293">
        <v>3</v>
      </c>
      <c r="CB38" s="293">
        <v>0</v>
      </c>
    </row>
    <row r="39" spans="1:80" ht="22.5">
      <c r="A39" s="294">
        <v>30</v>
      </c>
      <c r="B39" s="295" t="s">
        <v>1181</v>
      </c>
      <c r="C39" s="296" t="s">
        <v>1182</v>
      </c>
      <c r="D39" s="297" t="s">
        <v>100</v>
      </c>
      <c r="E39" s="298">
        <v>10</v>
      </c>
      <c r="F39" s="298">
        <v>0</v>
      </c>
      <c r="G39" s="299">
        <f>E39*F39</f>
        <v>0</v>
      </c>
      <c r="H39" s="300">
        <v>2.0000000000000002E-5</v>
      </c>
      <c r="I39" s="301">
        <f>E39*H39</f>
        <v>2.0000000000000001E-4</v>
      </c>
      <c r="J39" s="300"/>
      <c r="K39" s="301">
        <f>E39*J39</f>
        <v>0</v>
      </c>
      <c r="O39" s="293">
        <v>2</v>
      </c>
      <c r="AA39" s="262">
        <v>3</v>
      </c>
      <c r="AB39" s="262">
        <v>0</v>
      </c>
      <c r="AC39" s="262">
        <v>741137</v>
      </c>
      <c r="AZ39" s="262">
        <v>2</v>
      </c>
      <c r="BA39" s="262">
        <f>IF(AZ39=1,G39,0)</f>
        <v>0</v>
      </c>
      <c r="BB39" s="262">
        <f>IF(AZ39=2,G39,0)</f>
        <v>0</v>
      </c>
      <c r="BC39" s="262">
        <f>IF(AZ39=3,G39,0)</f>
        <v>0</v>
      </c>
      <c r="BD39" s="262">
        <f>IF(AZ39=4,G39,0)</f>
        <v>0</v>
      </c>
      <c r="BE39" s="262">
        <f>IF(AZ39=5,G39,0)</f>
        <v>0</v>
      </c>
      <c r="CA39" s="293">
        <v>3</v>
      </c>
      <c r="CB39" s="293">
        <v>0</v>
      </c>
    </row>
    <row r="40" spans="1:80" ht="33.75">
      <c r="A40" s="294">
        <v>31</v>
      </c>
      <c r="B40" s="295" t="s">
        <v>1183</v>
      </c>
      <c r="C40" s="296" t="s">
        <v>1184</v>
      </c>
      <c r="D40" s="297" t="s">
        <v>222</v>
      </c>
      <c r="E40" s="298">
        <v>250</v>
      </c>
      <c r="F40" s="298">
        <v>0</v>
      </c>
      <c r="G40" s="299">
        <f>E40*F40</f>
        <v>0</v>
      </c>
      <c r="H40" s="300">
        <v>6.4999999999999997E-3</v>
      </c>
      <c r="I40" s="301">
        <f>E40*H40</f>
        <v>1.625</v>
      </c>
      <c r="J40" s="300"/>
      <c r="K40" s="301">
        <f>E40*J40</f>
        <v>0</v>
      </c>
      <c r="O40" s="293">
        <v>2</v>
      </c>
      <c r="AA40" s="262">
        <v>3</v>
      </c>
      <c r="AB40" s="262">
        <v>0</v>
      </c>
      <c r="AC40" s="262">
        <v>741138</v>
      </c>
      <c r="AZ40" s="262">
        <v>2</v>
      </c>
      <c r="BA40" s="262">
        <f>IF(AZ40=1,G40,0)</f>
        <v>0</v>
      </c>
      <c r="BB40" s="262">
        <f>IF(AZ40=2,G40,0)</f>
        <v>0</v>
      </c>
      <c r="BC40" s="262">
        <f>IF(AZ40=3,G40,0)</f>
        <v>0</v>
      </c>
      <c r="BD40" s="262">
        <f>IF(AZ40=4,G40,0)</f>
        <v>0</v>
      </c>
      <c r="BE40" s="262">
        <f>IF(AZ40=5,G40,0)</f>
        <v>0</v>
      </c>
      <c r="CA40" s="293">
        <v>3</v>
      </c>
      <c r="CB40" s="293">
        <v>0</v>
      </c>
    </row>
    <row r="41" spans="1:80">
      <c r="A41" s="294">
        <v>32</v>
      </c>
      <c r="B41" s="295" t="s">
        <v>1185</v>
      </c>
      <c r="C41" s="296" t="s">
        <v>1186</v>
      </c>
      <c r="D41" s="297" t="s">
        <v>1164</v>
      </c>
      <c r="E41" s="298">
        <v>5</v>
      </c>
      <c r="F41" s="298">
        <v>0</v>
      </c>
      <c r="G41" s="299">
        <f>E41*F41</f>
        <v>0</v>
      </c>
      <c r="H41" s="300">
        <v>1.2999999999999999E-4</v>
      </c>
      <c r="I41" s="301">
        <f>E41*H41</f>
        <v>6.4999999999999997E-4</v>
      </c>
      <c r="J41" s="300"/>
      <c r="K41" s="301">
        <f>E41*J41</f>
        <v>0</v>
      </c>
      <c r="O41" s="293">
        <v>2</v>
      </c>
      <c r="AA41" s="262">
        <v>3</v>
      </c>
      <c r="AB41" s="262">
        <v>0</v>
      </c>
      <c r="AC41" s="262">
        <v>741139</v>
      </c>
      <c r="AZ41" s="262">
        <v>2</v>
      </c>
      <c r="BA41" s="262">
        <f>IF(AZ41=1,G41,0)</f>
        <v>0</v>
      </c>
      <c r="BB41" s="262">
        <f>IF(AZ41=2,G41,0)</f>
        <v>0</v>
      </c>
      <c r="BC41" s="262">
        <f>IF(AZ41=3,G41,0)</f>
        <v>0</v>
      </c>
      <c r="BD41" s="262">
        <f>IF(AZ41=4,G41,0)</f>
        <v>0</v>
      </c>
      <c r="BE41" s="262">
        <f>IF(AZ41=5,G41,0)</f>
        <v>0</v>
      </c>
      <c r="CA41" s="293">
        <v>3</v>
      </c>
      <c r="CB41" s="293">
        <v>0</v>
      </c>
    </row>
    <row r="42" spans="1:80" ht="22.5">
      <c r="A42" s="294">
        <v>33</v>
      </c>
      <c r="B42" s="295" t="s">
        <v>1187</v>
      </c>
      <c r="C42" s="296" t="s">
        <v>1188</v>
      </c>
      <c r="D42" s="297" t="s">
        <v>100</v>
      </c>
      <c r="E42" s="298">
        <v>43</v>
      </c>
      <c r="F42" s="298">
        <v>0</v>
      </c>
      <c r="G42" s="299">
        <f>E42*F42</f>
        <v>0</v>
      </c>
      <c r="H42" s="300">
        <v>0</v>
      </c>
      <c r="I42" s="301">
        <f>E42*H42</f>
        <v>0</v>
      </c>
      <c r="J42" s="300"/>
      <c r="K42" s="301">
        <f>E42*J42</f>
        <v>0</v>
      </c>
      <c r="O42" s="293">
        <v>2</v>
      </c>
      <c r="AA42" s="262">
        <v>3</v>
      </c>
      <c r="AB42" s="262">
        <v>0</v>
      </c>
      <c r="AC42" s="262">
        <v>741140</v>
      </c>
      <c r="AZ42" s="262">
        <v>2</v>
      </c>
      <c r="BA42" s="262">
        <f>IF(AZ42=1,G42,0)</f>
        <v>0</v>
      </c>
      <c r="BB42" s="262">
        <f>IF(AZ42=2,G42,0)</f>
        <v>0</v>
      </c>
      <c r="BC42" s="262">
        <f>IF(AZ42=3,G42,0)</f>
        <v>0</v>
      </c>
      <c r="BD42" s="262">
        <f>IF(AZ42=4,G42,0)</f>
        <v>0</v>
      </c>
      <c r="BE42" s="262">
        <f>IF(AZ42=5,G42,0)</f>
        <v>0</v>
      </c>
      <c r="CA42" s="293">
        <v>3</v>
      </c>
      <c r="CB42" s="293">
        <v>0</v>
      </c>
    </row>
    <row r="43" spans="1:80" ht="22.5">
      <c r="A43" s="294">
        <v>34</v>
      </c>
      <c r="B43" s="295" t="s">
        <v>1189</v>
      </c>
      <c r="C43" s="296" t="s">
        <v>1190</v>
      </c>
      <c r="D43" s="297" t="s">
        <v>100</v>
      </c>
      <c r="E43" s="298">
        <v>100</v>
      </c>
      <c r="F43" s="298">
        <v>0</v>
      </c>
      <c r="G43" s="299">
        <f>E43*F43</f>
        <v>0</v>
      </c>
      <c r="H43" s="300">
        <v>0</v>
      </c>
      <c r="I43" s="301">
        <f>E43*H43</f>
        <v>0</v>
      </c>
      <c r="J43" s="300"/>
      <c r="K43" s="301">
        <f>E43*J43</f>
        <v>0</v>
      </c>
      <c r="O43" s="293">
        <v>2</v>
      </c>
      <c r="AA43" s="262">
        <v>3</v>
      </c>
      <c r="AB43" s="262">
        <v>0</v>
      </c>
      <c r="AC43" s="262">
        <v>741141</v>
      </c>
      <c r="AZ43" s="262">
        <v>2</v>
      </c>
      <c r="BA43" s="262">
        <f>IF(AZ43=1,G43,0)</f>
        <v>0</v>
      </c>
      <c r="BB43" s="262">
        <f>IF(AZ43=2,G43,0)</f>
        <v>0</v>
      </c>
      <c r="BC43" s="262">
        <f>IF(AZ43=3,G43,0)</f>
        <v>0</v>
      </c>
      <c r="BD43" s="262">
        <f>IF(AZ43=4,G43,0)</f>
        <v>0</v>
      </c>
      <c r="BE43" s="262">
        <f>IF(AZ43=5,G43,0)</f>
        <v>0</v>
      </c>
      <c r="CA43" s="293">
        <v>3</v>
      </c>
      <c r="CB43" s="293">
        <v>0</v>
      </c>
    </row>
    <row r="44" spans="1:80" ht="22.5">
      <c r="A44" s="294">
        <v>35</v>
      </c>
      <c r="B44" s="295" t="s">
        <v>1191</v>
      </c>
      <c r="C44" s="296" t="s">
        <v>1192</v>
      </c>
      <c r="D44" s="297" t="s">
        <v>100</v>
      </c>
      <c r="E44" s="298">
        <v>34</v>
      </c>
      <c r="F44" s="298">
        <v>0</v>
      </c>
      <c r="G44" s="299">
        <f>E44*F44</f>
        <v>0</v>
      </c>
      <c r="H44" s="300">
        <v>0</v>
      </c>
      <c r="I44" s="301">
        <f>E44*H44</f>
        <v>0</v>
      </c>
      <c r="J44" s="300"/>
      <c r="K44" s="301">
        <f>E44*J44</f>
        <v>0</v>
      </c>
      <c r="O44" s="293">
        <v>2</v>
      </c>
      <c r="AA44" s="262">
        <v>3</v>
      </c>
      <c r="AB44" s="262">
        <v>0</v>
      </c>
      <c r="AC44" s="262">
        <v>741142</v>
      </c>
      <c r="AZ44" s="262">
        <v>2</v>
      </c>
      <c r="BA44" s="262">
        <f>IF(AZ44=1,G44,0)</f>
        <v>0</v>
      </c>
      <c r="BB44" s="262">
        <f>IF(AZ44=2,G44,0)</f>
        <v>0</v>
      </c>
      <c r="BC44" s="262">
        <f>IF(AZ44=3,G44,0)</f>
        <v>0</v>
      </c>
      <c r="BD44" s="262">
        <f>IF(AZ44=4,G44,0)</f>
        <v>0</v>
      </c>
      <c r="BE44" s="262">
        <f>IF(AZ44=5,G44,0)</f>
        <v>0</v>
      </c>
      <c r="CA44" s="293">
        <v>3</v>
      </c>
      <c r="CB44" s="293">
        <v>0</v>
      </c>
    </row>
    <row r="45" spans="1:80" ht="22.5">
      <c r="A45" s="294">
        <v>36</v>
      </c>
      <c r="B45" s="295" t="s">
        <v>1193</v>
      </c>
      <c r="C45" s="296" t="s">
        <v>1194</v>
      </c>
      <c r="D45" s="297" t="s">
        <v>100</v>
      </c>
      <c r="E45" s="298">
        <v>31</v>
      </c>
      <c r="F45" s="298">
        <v>0</v>
      </c>
      <c r="G45" s="299">
        <f>E45*F45</f>
        <v>0</v>
      </c>
      <c r="H45" s="300">
        <v>0</v>
      </c>
      <c r="I45" s="301">
        <f>E45*H45</f>
        <v>0</v>
      </c>
      <c r="J45" s="300"/>
      <c r="K45" s="301">
        <f>E45*J45</f>
        <v>0</v>
      </c>
      <c r="O45" s="293">
        <v>2</v>
      </c>
      <c r="AA45" s="262">
        <v>3</v>
      </c>
      <c r="AB45" s="262">
        <v>0</v>
      </c>
      <c r="AC45" s="262">
        <v>741143</v>
      </c>
      <c r="AZ45" s="262">
        <v>2</v>
      </c>
      <c r="BA45" s="262">
        <f>IF(AZ45=1,G45,0)</f>
        <v>0</v>
      </c>
      <c r="BB45" s="262">
        <f>IF(AZ45=2,G45,0)</f>
        <v>0</v>
      </c>
      <c r="BC45" s="262">
        <f>IF(AZ45=3,G45,0)</f>
        <v>0</v>
      </c>
      <c r="BD45" s="262">
        <f>IF(AZ45=4,G45,0)</f>
        <v>0</v>
      </c>
      <c r="BE45" s="262">
        <f>IF(AZ45=5,G45,0)</f>
        <v>0</v>
      </c>
      <c r="CA45" s="293">
        <v>3</v>
      </c>
      <c r="CB45" s="293">
        <v>0</v>
      </c>
    </row>
    <row r="46" spans="1:80" ht="22.5">
      <c r="A46" s="294">
        <v>37</v>
      </c>
      <c r="B46" s="295" t="s">
        <v>1195</v>
      </c>
      <c r="C46" s="296" t="s">
        <v>1196</v>
      </c>
      <c r="D46" s="297" t="s">
        <v>100</v>
      </c>
      <c r="E46" s="298">
        <v>12</v>
      </c>
      <c r="F46" s="298">
        <v>0</v>
      </c>
      <c r="G46" s="299">
        <f>E46*F46</f>
        <v>0</v>
      </c>
      <c r="H46" s="300">
        <v>0</v>
      </c>
      <c r="I46" s="301">
        <f>E46*H46</f>
        <v>0</v>
      </c>
      <c r="J46" s="300"/>
      <c r="K46" s="301">
        <f>E46*J46</f>
        <v>0</v>
      </c>
      <c r="O46" s="293">
        <v>2</v>
      </c>
      <c r="AA46" s="262">
        <v>3</v>
      </c>
      <c r="AB46" s="262">
        <v>0</v>
      </c>
      <c r="AC46" s="262">
        <v>741144</v>
      </c>
      <c r="AZ46" s="262">
        <v>2</v>
      </c>
      <c r="BA46" s="262">
        <f>IF(AZ46=1,G46,0)</f>
        <v>0</v>
      </c>
      <c r="BB46" s="262">
        <f>IF(AZ46=2,G46,0)</f>
        <v>0</v>
      </c>
      <c r="BC46" s="262">
        <f>IF(AZ46=3,G46,0)</f>
        <v>0</v>
      </c>
      <c r="BD46" s="262">
        <f>IF(AZ46=4,G46,0)</f>
        <v>0</v>
      </c>
      <c r="BE46" s="262">
        <f>IF(AZ46=5,G46,0)</f>
        <v>0</v>
      </c>
      <c r="CA46" s="293">
        <v>3</v>
      </c>
      <c r="CB46" s="293">
        <v>0</v>
      </c>
    </row>
    <row r="47" spans="1:80" ht="22.5">
      <c r="A47" s="294">
        <v>38</v>
      </c>
      <c r="B47" s="295" t="s">
        <v>1197</v>
      </c>
      <c r="C47" s="296" t="s">
        <v>1198</v>
      </c>
      <c r="D47" s="297" t="s">
        <v>100</v>
      </c>
      <c r="E47" s="298">
        <v>181</v>
      </c>
      <c r="F47" s="298">
        <v>0</v>
      </c>
      <c r="G47" s="299">
        <f>E47*F47</f>
        <v>0</v>
      </c>
      <c r="H47" s="300">
        <v>0</v>
      </c>
      <c r="I47" s="301">
        <f>E47*H47</f>
        <v>0</v>
      </c>
      <c r="J47" s="300"/>
      <c r="K47" s="301">
        <f>E47*J47</f>
        <v>0</v>
      </c>
      <c r="O47" s="293">
        <v>2</v>
      </c>
      <c r="AA47" s="262">
        <v>3</v>
      </c>
      <c r="AB47" s="262">
        <v>0</v>
      </c>
      <c r="AC47" s="262">
        <v>741145</v>
      </c>
      <c r="AZ47" s="262">
        <v>2</v>
      </c>
      <c r="BA47" s="262">
        <f>IF(AZ47=1,G47,0)</f>
        <v>0</v>
      </c>
      <c r="BB47" s="262">
        <f>IF(AZ47=2,G47,0)</f>
        <v>0</v>
      </c>
      <c r="BC47" s="262">
        <f>IF(AZ47=3,G47,0)</f>
        <v>0</v>
      </c>
      <c r="BD47" s="262">
        <f>IF(AZ47=4,G47,0)</f>
        <v>0</v>
      </c>
      <c r="BE47" s="262">
        <f>IF(AZ47=5,G47,0)</f>
        <v>0</v>
      </c>
      <c r="CA47" s="293">
        <v>3</v>
      </c>
      <c r="CB47" s="293">
        <v>0</v>
      </c>
    </row>
    <row r="48" spans="1:80" ht="22.5">
      <c r="A48" s="294">
        <v>39</v>
      </c>
      <c r="B48" s="295" t="s">
        <v>1199</v>
      </c>
      <c r="C48" s="296" t="s">
        <v>1200</v>
      </c>
      <c r="D48" s="297" t="s">
        <v>100</v>
      </c>
      <c r="E48" s="298">
        <v>244</v>
      </c>
      <c r="F48" s="298">
        <v>0</v>
      </c>
      <c r="G48" s="299">
        <f>E48*F48</f>
        <v>0</v>
      </c>
      <c r="H48" s="300">
        <v>0</v>
      </c>
      <c r="I48" s="301">
        <f>E48*H48</f>
        <v>0</v>
      </c>
      <c r="J48" s="300"/>
      <c r="K48" s="301">
        <f>E48*J48</f>
        <v>0</v>
      </c>
      <c r="O48" s="293">
        <v>2</v>
      </c>
      <c r="AA48" s="262">
        <v>3</v>
      </c>
      <c r="AB48" s="262">
        <v>0</v>
      </c>
      <c r="AC48" s="262">
        <v>741146</v>
      </c>
      <c r="AZ48" s="262">
        <v>2</v>
      </c>
      <c r="BA48" s="262">
        <f>IF(AZ48=1,G48,0)</f>
        <v>0</v>
      </c>
      <c r="BB48" s="262">
        <f>IF(AZ48=2,G48,0)</f>
        <v>0</v>
      </c>
      <c r="BC48" s="262">
        <f>IF(AZ48=3,G48,0)</f>
        <v>0</v>
      </c>
      <c r="BD48" s="262">
        <f>IF(AZ48=4,G48,0)</f>
        <v>0</v>
      </c>
      <c r="BE48" s="262">
        <f>IF(AZ48=5,G48,0)</f>
        <v>0</v>
      </c>
      <c r="CA48" s="293">
        <v>3</v>
      </c>
      <c r="CB48" s="293">
        <v>0</v>
      </c>
    </row>
    <row r="49" spans="1:80" ht="22.5">
      <c r="A49" s="294">
        <v>40</v>
      </c>
      <c r="B49" s="295" t="s">
        <v>1201</v>
      </c>
      <c r="C49" s="296" t="s">
        <v>1202</v>
      </c>
      <c r="D49" s="297" t="s">
        <v>100</v>
      </c>
      <c r="E49" s="298">
        <v>6</v>
      </c>
      <c r="F49" s="298">
        <v>0</v>
      </c>
      <c r="G49" s="299">
        <f>E49*F49</f>
        <v>0</v>
      </c>
      <c r="H49" s="300">
        <v>0</v>
      </c>
      <c r="I49" s="301">
        <f>E49*H49</f>
        <v>0</v>
      </c>
      <c r="J49" s="300"/>
      <c r="K49" s="301">
        <f>E49*J49</f>
        <v>0</v>
      </c>
      <c r="O49" s="293">
        <v>2</v>
      </c>
      <c r="AA49" s="262">
        <v>3</v>
      </c>
      <c r="AB49" s="262">
        <v>0</v>
      </c>
      <c r="AC49" s="262">
        <v>741147</v>
      </c>
      <c r="AZ49" s="262">
        <v>2</v>
      </c>
      <c r="BA49" s="262">
        <f>IF(AZ49=1,G49,0)</f>
        <v>0</v>
      </c>
      <c r="BB49" s="262">
        <f>IF(AZ49=2,G49,0)</f>
        <v>0</v>
      </c>
      <c r="BC49" s="262">
        <f>IF(AZ49=3,G49,0)</f>
        <v>0</v>
      </c>
      <c r="BD49" s="262">
        <f>IF(AZ49=4,G49,0)</f>
        <v>0</v>
      </c>
      <c r="BE49" s="262">
        <f>IF(AZ49=5,G49,0)</f>
        <v>0</v>
      </c>
      <c r="CA49" s="293">
        <v>3</v>
      </c>
      <c r="CB49" s="293">
        <v>0</v>
      </c>
    </row>
    <row r="50" spans="1:80" ht="22.5">
      <c r="A50" s="294">
        <v>41</v>
      </c>
      <c r="B50" s="295" t="s">
        <v>1203</v>
      </c>
      <c r="C50" s="296" t="s">
        <v>1204</v>
      </c>
      <c r="D50" s="297" t="s">
        <v>1164</v>
      </c>
      <c r="E50" s="298">
        <v>2</v>
      </c>
      <c r="F50" s="298">
        <v>0</v>
      </c>
      <c r="G50" s="299">
        <f>E50*F50</f>
        <v>0</v>
      </c>
      <c r="H50" s="300">
        <v>1E-4</v>
      </c>
      <c r="I50" s="301">
        <f>E50*H50</f>
        <v>2.0000000000000001E-4</v>
      </c>
      <c r="J50" s="300"/>
      <c r="K50" s="301">
        <f>E50*J50</f>
        <v>0</v>
      </c>
      <c r="O50" s="293">
        <v>2</v>
      </c>
      <c r="AA50" s="262">
        <v>3</v>
      </c>
      <c r="AB50" s="262">
        <v>0</v>
      </c>
      <c r="AC50" s="262">
        <v>741148</v>
      </c>
      <c r="AZ50" s="262">
        <v>2</v>
      </c>
      <c r="BA50" s="262">
        <f>IF(AZ50=1,G50,0)</f>
        <v>0</v>
      </c>
      <c r="BB50" s="262">
        <f>IF(AZ50=2,G50,0)</f>
        <v>0</v>
      </c>
      <c r="BC50" s="262">
        <f>IF(AZ50=3,G50,0)</f>
        <v>0</v>
      </c>
      <c r="BD50" s="262">
        <f>IF(AZ50=4,G50,0)</f>
        <v>0</v>
      </c>
      <c r="BE50" s="262">
        <f>IF(AZ50=5,G50,0)</f>
        <v>0</v>
      </c>
      <c r="CA50" s="293">
        <v>3</v>
      </c>
      <c r="CB50" s="293">
        <v>0</v>
      </c>
    </row>
    <row r="51" spans="1:80" ht="22.5">
      <c r="A51" s="294">
        <v>42</v>
      </c>
      <c r="B51" s="295" t="s">
        <v>1205</v>
      </c>
      <c r="C51" s="296" t="s">
        <v>1206</v>
      </c>
      <c r="D51" s="297" t="s">
        <v>1164</v>
      </c>
      <c r="E51" s="298">
        <v>1</v>
      </c>
      <c r="F51" s="298">
        <v>0</v>
      </c>
      <c r="G51" s="299">
        <f>E51*F51</f>
        <v>0</v>
      </c>
      <c r="H51" s="300">
        <v>2.0000000000000001E-4</v>
      </c>
      <c r="I51" s="301">
        <f>E51*H51</f>
        <v>2.0000000000000001E-4</v>
      </c>
      <c r="J51" s="300"/>
      <c r="K51" s="301">
        <f>E51*J51</f>
        <v>0</v>
      </c>
      <c r="O51" s="293">
        <v>2</v>
      </c>
      <c r="AA51" s="262">
        <v>3</v>
      </c>
      <c r="AB51" s="262">
        <v>0</v>
      </c>
      <c r="AC51" s="262">
        <v>741149</v>
      </c>
      <c r="AZ51" s="262">
        <v>2</v>
      </c>
      <c r="BA51" s="262">
        <f>IF(AZ51=1,G51,0)</f>
        <v>0</v>
      </c>
      <c r="BB51" s="262">
        <f>IF(AZ51=2,G51,0)</f>
        <v>0</v>
      </c>
      <c r="BC51" s="262">
        <f>IF(AZ51=3,G51,0)</f>
        <v>0</v>
      </c>
      <c r="BD51" s="262">
        <f>IF(AZ51=4,G51,0)</f>
        <v>0</v>
      </c>
      <c r="BE51" s="262">
        <f>IF(AZ51=5,G51,0)</f>
        <v>0</v>
      </c>
      <c r="CA51" s="293">
        <v>3</v>
      </c>
      <c r="CB51" s="293">
        <v>0</v>
      </c>
    </row>
    <row r="52" spans="1:80" ht="33.75">
      <c r="A52" s="294">
        <v>43</v>
      </c>
      <c r="B52" s="295" t="s">
        <v>1207</v>
      </c>
      <c r="C52" s="296" t="s">
        <v>1208</v>
      </c>
      <c r="D52" s="297" t="s">
        <v>1164</v>
      </c>
      <c r="E52" s="298">
        <v>3</v>
      </c>
      <c r="F52" s="298">
        <v>0</v>
      </c>
      <c r="G52" s="299">
        <f>E52*F52</f>
        <v>0</v>
      </c>
      <c r="H52" s="300">
        <v>1.4999999999999999E-4</v>
      </c>
      <c r="I52" s="301">
        <f>E52*H52</f>
        <v>4.4999999999999999E-4</v>
      </c>
      <c r="J52" s="300"/>
      <c r="K52" s="301">
        <f>E52*J52</f>
        <v>0</v>
      </c>
      <c r="O52" s="293">
        <v>2</v>
      </c>
      <c r="AA52" s="262">
        <v>3</v>
      </c>
      <c r="AB52" s="262">
        <v>0</v>
      </c>
      <c r="AC52" s="262">
        <v>741150</v>
      </c>
      <c r="AZ52" s="262">
        <v>2</v>
      </c>
      <c r="BA52" s="262">
        <f>IF(AZ52=1,G52,0)</f>
        <v>0</v>
      </c>
      <c r="BB52" s="262">
        <f>IF(AZ52=2,G52,0)</f>
        <v>0</v>
      </c>
      <c r="BC52" s="262">
        <f>IF(AZ52=3,G52,0)</f>
        <v>0</v>
      </c>
      <c r="BD52" s="262">
        <f>IF(AZ52=4,G52,0)</f>
        <v>0</v>
      </c>
      <c r="BE52" s="262">
        <f>IF(AZ52=5,G52,0)</f>
        <v>0</v>
      </c>
      <c r="CA52" s="293">
        <v>3</v>
      </c>
      <c r="CB52" s="293">
        <v>0</v>
      </c>
    </row>
    <row r="53" spans="1:80" ht="33.75">
      <c r="A53" s="294">
        <v>44</v>
      </c>
      <c r="B53" s="295" t="s">
        <v>1209</v>
      </c>
      <c r="C53" s="296" t="s">
        <v>1210</v>
      </c>
      <c r="D53" s="297" t="s">
        <v>100</v>
      </c>
      <c r="E53" s="298">
        <v>1</v>
      </c>
      <c r="F53" s="298">
        <v>0</v>
      </c>
      <c r="G53" s="299">
        <f>E53*F53</f>
        <v>0</v>
      </c>
      <c r="H53" s="300">
        <v>1.5E-3</v>
      </c>
      <c r="I53" s="301">
        <f>E53*H53</f>
        <v>1.5E-3</v>
      </c>
      <c r="J53" s="300"/>
      <c r="K53" s="301">
        <f>E53*J53</f>
        <v>0</v>
      </c>
      <c r="O53" s="293">
        <v>2</v>
      </c>
      <c r="AA53" s="262">
        <v>3</v>
      </c>
      <c r="AB53" s="262">
        <v>0</v>
      </c>
      <c r="AC53" s="262">
        <v>741151</v>
      </c>
      <c r="AZ53" s="262">
        <v>2</v>
      </c>
      <c r="BA53" s="262">
        <f>IF(AZ53=1,G53,0)</f>
        <v>0</v>
      </c>
      <c r="BB53" s="262">
        <f>IF(AZ53=2,G53,0)</f>
        <v>0</v>
      </c>
      <c r="BC53" s="262">
        <f>IF(AZ53=3,G53,0)</f>
        <v>0</v>
      </c>
      <c r="BD53" s="262">
        <f>IF(AZ53=4,G53,0)</f>
        <v>0</v>
      </c>
      <c r="BE53" s="262">
        <f>IF(AZ53=5,G53,0)</f>
        <v>0</v>
      </c>
      <c r="CA53" s="293">
        <v>3</v>
      </c>
      <c r="CB53" s="293">
        <v>0</v>
      </c>
    </row>
    <row r="54" spans="1:80" ht="22.5">
      <c r="A54" s="294">
        <v>45</v>
      </c>
      <c r="B54" s="295" t="s">
        <v>1211</v>
      </c>
      <c r="C54" s="296" t="s">
        <v>1212</v>
      </c>
      <c r="D54" s="297" t="s">
        <v>100</v>
      </c>
      <c r="E54" s="298">
        <v>33</v>
      </c>
      <c r="F54" s="298">
        <v>0</v>
      </c>
      <c r="G54" s="299">
        <f>E54*F54</f>
        <v>0</v>
      </c>
      <c r="H54" s="300">
        <v>1.5E-3</v>
      </c>
      <c r="I54" s="301">
        <f>E54*H54</f>
        <v>4.9500000000000002E-2</v>
      </c>
      <c r="J54" s="300"/>
      <c r="K54" s="301">
        <f>E54*J54</f>
        <v>0</v>
      </c>
      <c r="O54" s="293">
        <v>2</v>
      </c>
      <c r="AA54" s="262">
        <v>3</v>
      </c>
      <c r="AB54" s="262">
        <v>0</v>
      </c>
      <c r="AC54" s="262">
        <v>741152</v>
      </c>
      <c r="AZ54" s="262">
        <v>2</v>
      </c>
      <c r="BA54" s="262">
        <f>IF(AZ54=1,G54,0)</f>
        <v>0</v>
      </c>
      <c r="BB54" s="262">
        <f>IF(AZ54=2,G54,0)</f>
        <v>0</v>
      </c>
      <c r="BC54" s="262">
        <f>IF(AZ54=3,G54,0)</f>
        <v>0</v>
      </c>
      <c r="BD54" s="262">
        <f>IF(AZ54=4,G54,0)</f>
        <v>0</v>
      </c>
      <c r="BE54" s="262">
        <f>IF(AZ54=5,G54,0)</f>
        <v>0</v>
      </c>
      <c r="CA54" s="293">
        <v>3</v>
      </c>
      <c r="CB54" s="293">
        <v>0</v>
      </c>
    </row>
    <row r="55" spans="1:80" ht="22.5">
      <c r="A55" s="294">
        <v>46</v>
      </c>
      <c r="B55" s="295" t="s">
        <v>1213</v>
      </c>
      <c r="C55" s="296" t="s">
        <v>1214</v>
      </c>
      <c r="D55" s="297" t="s">
        <v>100</v>
      </c>
      <c r="E55" s="298">
        <v>44</v>
      </c>
      <c r="F55" s="298">
        <v>0</v>
      </c>
      <c r="G55" s="299">
        <f>E55*F55</f>
        <v>0</v>
      </c>
      <c r="H55" s="300">
        <v>1.5E-3</v>
      </c>
      <c r="I55" s="301">
        <f>E55*H55</f>
        <v>6.6000000000000003E-2</v>
      </c>
      <c r="J55" s="300"/>
      <c r="K55" s="301">
        <f>E55*J55</f>
        <v>0</v>
      </c>
      <c r="O55" s="293">
        <v>2</v>
      </c>
      <c r="AA55" s="262">
        <v>3</v>
      </c>
      <c r="AB55" s="262">
        <v>0</v>
      </c>
      <c r="AC55" s="262">
        <v>741153</v>
      </c>
      <c r="AZ55" s="262">
        <v>2</v>
      </c>
      <c r="BA55" s="262">
        <f>IF(AZ55=1,G55,0)</f>
        <v>0</v>
      </c>
      <c r="BB55" s="262">
        <f>IF(AZ55=2,G55,0)</f>
        <v>0</v>
      </c>
      <c r="BC55" s="262">
        <f>IF(AZ55=3,G55,0)</f>
        <v>0</v>
      </c>
      <c r="BD55" s="262">
        <f>IF(AZ55=4,G55,0)</f>
        <v>0</v>
      </c>
      <c r="BE55" s="262">
        <f>IF(AZ55=5,G55,0)</f>
        <v>0</v>
      </c>
      <c r="CA55" s="293">
        <v>3</v>
      </c>
      <c r="CB55" s="293">
        <v>0</v>
      </c>
    </row>
    <row r="56" spans="1:80" ht="22.5">
      <c r="A56" s="294">
        <v>47</v>
      </c>
      <c r="B56" s="295" t="s">
        <v>1215</v>
      </c>
      <c r="C56" s="296" t="s">
        <v>1216</v>
      </c>
      <c r="D56" s="297" t="s">
        <v>100</v>
      </c>
      <c r="E56" s="298">
        <v>4</v>
      </c>
      <c r="F56" s="298">
        <v>0</v>
      </c>
      <c r="G56" s="299">
        <f>E56*F56</f>
        <v>0</v>
      </c>
      <c r="H56" s="300">
        <v>2.9999999999999997E-4</v>
      </c>
      <c r="I56" s="301">
        <f>E56*H56</f>
        <v>1.1999999999999999E-3</v>
      </c>
      <c r="J56" s="300"/>
      <c r="K56" s="301">
        <f>E56*J56</f>
        <v>0</v>
      </c>
      <c r="O56" s="293">
        <v>2</v>
      </c>
      <c r="AA56" s="262">
        <v>3</v>
      </c>
      <c r="AB56" s="262">
        <v>0</v>
      </c>
      <c r="AC56" s="262">
        <v>741154</v>
      </c>
      <c r="AZ56" s="262">
        <v>2</v>
      </c>
      <c r="BA56" s="262">
        <f>IF(AZ56=1,G56,0)</f>
        <v>0</v>
      </c>
      <c r="BB56" s="262">
        <f>IF(AZ56=2,G56,0)</f>
        <v>0</v>
      </c>
      <c r="BC56" s="262">
        <f>IF(AZ56=3,G56,0)</f>
        <v>0</v>
      </c>
      <c r="BD56" s="262">
        <f>IF(AZ56=4,G56,0)</f>
        <v>0</v>
      </c>
      <c r="BE56" s="262">
        <f>IF(AZ56=5,G56,0)</f>
        <v>0</v>
      </c>
      <c r="CA56" s="293">
        <v>3</v>
      </c>
      <c r="CB56" s="293">
        <v>0</v>
      </c>
    </row>
    <row r="57" spans="1:80" ht="22.5">
      <c r="A57" s="294">
        <v>48</v>
      </c>
      <c r="B57" s="295" t="s">
        <v>1217</v>
      </c>
      <c r="C57" s="296" t="s">
        <v>1218</v>
      </c>
      <c r="D57" s="297" t="s">
        <v>100</v>
      </c>
      <c r="E57" s="298">
        <v>24</v>
      </c>
      <c r="F57" s="298">
        <v>0</v>
      </c>
      <c r="G57" s="299">
        <f>E57*F57</f>
        <v>0</v>
      </c>
      <c r="H57" s="300">
        <v>2.0000000000000002E-5</v>
      </c>
      <c r="I57" s="301">
        <f>E57*H57</f>
        <v>4.8000000000000007E-4</v>
      </c>
      <c r="J57" s="300"/>
      <c r="K57" s="301">
        <f>E57*J57</f>
        <v>0</v>
      </c>
      <c r="O57" s="293">
        <v>2</v>
      </c>
      <c r="AA57" s="262">
        <v>3</v>
      </c>
      <c r="AB57" s="262">
        <v>0</v>
      </c>
      <c r="AC57" s="262">
        <v>741155</v>
      </c>
      <c r="AZ57" s="262">
        <v>2</v>
      </c>
      <c r="BA57" s="262">
        <f>IF(AZ57=1,G57,0)</f>
        <v>0</v>
      </c>
      <c r="BB57" s="262">
        <f>IF(AZ57=2,G57,0)</f>
        <v>0</v>
      </c>
      <c r="BC57" s="262">
        <f>IF(AZ57=3,G57,0)</f>
        <v>0</v>
      </c>
      <c r="BD57" s="262">
        <f>IF(AZ57=4,G57,0)</f>
        <v>0</v>
      </c>
      <c r="BE57" s="262">
        <f>IF(AZ57=5,G57,0)</f>
        <v>0</v>
      </c>
      <c r="CA57" s="293">
        <v>3</v>
      </c>
      <c r="CB57" s="293">
        <v>0</v>
      </c>
    </row>
    <row r="58" spans="1:80">
      <c r="A58" s="294">
        <v>49</v>
      </c>
      <c r="B58" s="295" t="s">
        <v>1219</v>
      </c>
      <c r="C58" s="296" t="s">
        <v>1220</v>
      </c>
      <c r="D58" s="297" t="s">
        <v>222</v>
      </c>
      <c r="E58" s="298">
        <v>48</v>
      </c>
      <c r="F58" s="298">
        <v>0</v>
      </c>
      <c r="G58" s="299">
        <f>E58*F58</f>
        <v>0</v>
      </c>
      <c r="H58" s="300">
        <v>0</v>
      </c>
      <c r="I58" s="301">
        <f>E58*H58</f>
        <v>0</v>
      </c>
      <c r="J58" s="300"/>
      <c r="K58" s="301">
        <f>E58*J58</f>
        <v>0</v>
      </c>
      <c r="O58" s="293">
        <v>2</v>
      </c>
      <c r="AA58" s="262">
        <v>3</v>
      </c>
      <c r="AB58" s="262">
        <v>0</v>
      </c>
      <c r="AC58" s="262">
        <v>741156</v>
      </c>
      <c r="AZ58" s="262">
        <v>2</v>
      </c>
      <c r="BA58" s="262">
        <f>IF(AZ58=1,G58,0)</f>
        <v>0</v>
      </c>
      <c r="BB58" s="262">
        <f>IF(AZ58=2,G58,0)</f>
        <v>0</v>
      </c>
      <c r="BC58" s="262">
        <f>IF(AZ58=3,G58,0)</f>
        <v>0</v>
      </c>
      <c r="BD58" s="262">
        <f>IF(AZ58=4,G58,0)</f>
        <v>0</v>
      </c>
      <c r="BE58" s="262">
        <f>IF(AZ58=5,G58,0)</f>
        <v>0</v>
      </c>
      <c r="CA58" s="293">
        <v>3</v>
      </c>
      <c r="CB58" s="293">
        <v>0</v>
      </c>
    </row>
    <row r="59" spans="1:80">
      <c r="A59" s="294">
        <v>50</v>
      </c>
      <c r="B59" s="295" t="s">
        <v>1221</v>
      </c>
      <c r="C59" s="296" t="s">
        <v>1222</v>
      </c>
      <c r="D59" s="297" t="s">
        <v>1164</v>
      </c>
      <c r="E59" s="298">
        <v>2</v>
      </c>
      <c r="F59" s="298">
        <v>0</v>
      </c>
      <c r="G59" s="299">
        <f>E59*F59</f>
        <v>0</v>
      </c>
      <c r="H59" s="300">
        <v>0</v>
      </c>
      <c r="I59" s="301">
        <f>E59*H59</f>
        <v>0</v>
      </c>
      <c r="J59" s="300"/>
      <c r="K59" s="301">
        <f>E59*J59</f>
        <v>0</v>
      </c>
      <c r="O59" s="293">
        <v>2</v>
      </c>
      <c r="AA59" s="262">
        <v>3</v>
      </c>
      <c r="AB59" s="262">
        <v>0</v>
      </c>
      <c r="AC59" s="262">
        <v>741157</v>
      </c>
      <c r="AZ59" s="262">
        <v>2</v>
      </c>
      <c r="BA59" s="262">
        <f>IF(AZ59=1,G59,0)</f>
        <v>0</v>
      </c>
      <c r="BB59" s="262">
        <f>IF(AZ59=2,G59,0)</f>
        <v>0</v>
      </c>
      <c r="BC59" s="262">
        <f>IF(AZ59=3,G59,0)</f>
        <v>0</v>
      </c>
      <c r="BD59" s="262">
        <f>IF(AZ59=4,G59,0)</f>
        <v>0</v>
      </c>
      <c r="BE59" s="262">
        <f>IF(AZ59=5,G59,0)</f>
        <v>0</v>
      </c>
      <c r="CA59" s="293">
        <v>3</v>
      </c>
      <c r="CB59" s="293">
        <v>0</v>
      </c>
    </row>
    <row r="60" spans="1:80" ht="22.5">
      <c r="A60" s="294">
        <v>51</v>
      </c>
      <c r="B60" s="295" t="s">
        <v>1223</v>
      </c>
      <c r="C60" s="296" t="s">
        <v>1224</v>
      </c>
      <c r="D60" s="297" t="s">
        <v>100</v>
      </c>
      <c r="E60" s="298">
        <v>7</v>
      </c>
      <c r="F60" s="298">
        <v>0</v>
      </c>
      <c r="G60" s="299">
        <f>E60*F60</f>
        <v>0</v>
      </c>
      <c r="H60" s="300">
        <v>0</v>
      </c>
      <c r="I60" s="301">
        <f>E60*H60</f>
        <v>0</v>
      </c>
      <c r="J60" s="300"/>
      <c r="K60" s="301">
        <f>E60*J60</f>
        <v>0</v>
      </c>
      <c r="O60" s="293">
        <v>2</v>
      </c>
      <c r="AA60" s="262">
        <v>3</v>
      </c>
      <c r="AB60" s="262">
        <v>0</v>
      </c>
      <c r="AC60" s="262">
        <v>741158</v>
      </c>
      <c r="AZ60" s="262">
        <v>2</v>
      </c>
      <c r="BA60" s="262">
        <f>IF(AZ60=1,G60,0)</f>
        <v>0</v>
      </c>
      <c r="BB60" s="262">
        <f>IF(AZ60=2,G60,0)</f>
        <v>0</v>
      </c>
      <c r="BC60" s="262">
        <f>IF(AZ60=3,G60,0)</f>
        <v>0</v>
      </c>
      <c r="BD60" s="262">
        <f>IF(AZ60=4,G60,0)</f>
        <v>0</v>
      </c>
      <c r="BE60" s="262">
        <f>IF(AZ60=5,G60,0)</f>
        <v>0</v>
      </c>
      <c r="CA60" s="293">
        <v>3</v>
      </c>
      <c r="CB60" s="293">
        <v>0</v>
      </c>
    </row>
    <row r="61" spans="1:80" ht="22.5">
      <c r="A61" s="294">
        <v>52</v>
      </c>
      <c r="B61" s="295" t="s">
        <v>1225</v>
      </c>
      <c r="C61" s="296" t="s">
        <v>1226</v>
      </c>
      <c r="D61" s="297" t="s">
        <v>100</v>
      </c>
      <c r="E61" s="298">
        <v>13</v>
      </c>
      <c r="F61" s="298">
        <v>0</v>
      </c>
      <c r="G61" s="299">
        <f>E61*F61</f>
        <v>0</v>
      </c>
      <c r="H61" s="300">
        <v>0</v>
      </c>
      <c r="I61" s="301">
        <f>E61*H61</f>
        <v>0</v>
      </c>
      <c r="J61" s="300"/>
      <c r="K61" s="301">
        <f>E61*J61</f>
        <v>0</v>
      </c>
      <c r="O61" s="293">
        <v>2</v>
      </c>
      <c r="AA61" s="262">
        <v>3</v>
      </c>
      <c r="AB61" s="262">
        <v>0</v>
      </c>
      <c r="AC61" s="262">
        <v>741159</v>
      </c>
      <c r="AZ61" s="262">
        <v>2</v>
      </c>
      <c r="BA61" s="262">
        <f>IF(AZ61=1,G61,0)</f>
        <v>0</v>
      </c>
      <c r="BB61" s="262">
        <f>IF(AZ61=2,G61,0)</f>
        <v>0</v>
      </c>
      <c r="BC61" s="262">
        <f>IF(AZ61=3,G61,0)</f>
        <v>0</v>
      </c>
      <c r="BD61" s="262">
        <f>IF(AZ61=4,G61,0)</f>
        <v>0</v>
      </c>
      <c r="BE61" s="262">
        <f>IF(AZ61=5,G61,0)</f>
        <v>0</v>
      </c>
      <c r="CA61" s="293">
        <v>3</v>
      </c>
      <c r="CB61" s="293">
        <v>0</v>
      </c>
    </row>
    <row r="62" spans="1:80" ht="22.5">
      <c r="A62" s="294">
        <v>53</v>
      </c>
      <c r="B62" s="295" t="s">
        <v>1227</v>
      </c>
      <c r="C62" s="296" t="s">
        <v>1228</v>
      </c>
      <c r="D62" s="297" t="s">
        <v>100</v>
      </c>
      <c r="E62" s="298">
        <v>27</v>
      </c>
      <c r="F62" s="298">
        <v>0</v>
      </c>
      <c r="G62" s="299">
        <f>E62*F62</f>
        <v>0</v>
      </c>
      <c r="H62" s="300">
        <v>6.4999999999999997E-4</v>
      </c>
      <c r="I62" s="301">
        <f>E62*H62</f>
        <v>1.755E-2</v>
      </c>
      <c r="J62" s="300"/>
      <c r="K62" s="301">
        <f>E62*J62</f>
        <v>0</v>
      </c>
      <c r="O62" s="293">
        <v>2</v>
      </c>
      <c r="AA62" s="262">
        <v>3</v>
      </c>
      <c r="AB62" s="262">
        <v>0</v>
      </c>
      <c r="AC62" s="262">
        <v>741160</v>
      </c>
      <c r="AZ62" s="262">
        <v>2</v>
      </c>
      <c r="BA62" s="262">
        <f>IF(AZ62=1,G62,0)</f>
        <v>0</v>
      </c>
      <c r="BB62" s="262">
        <f>IF(AZ62=2,G62,0)</f>
        <v>0</v>
      </c>
      <c r="BC62" s="262">
        <f>IF(AZ62=3,G62,0)</f>
        <v>0</v>
      </c>
      <c r="BD62" s="262">
        <f>IF(AZ62=4,G62,0)</f>
        <v>0</v>
      </c>
      <c r="BE62" s="262">
        <f>IF(AZ62=5,G62,0)</f>
        <v>0</v>
      </c>
      <c r="CA62" s="293">
        <v>3</v>
      </c>
      <c r="CB62" s="293">
        <v>0</v>
      </c>
    </row>
    <row r="63" spans="1:80" ht="22.5">
      <c r="A63" s="294">
        <v>54</v>
      </c>
      <c r="B63" s="295" t="s">
        <v>1229</v>
      </c>
      <c r="C63" s="296" t="s">
        <v>1230</v>
      </c>
      <c r="D63" s="297" t="s">
        <v>100</v>
      </c>
      <c r="E63" s="298">
        <v>20</v>
      </c>
      <c r="F63" s="298">
        <v>0</v>
      </c>
      <c r="G63" s="299">
        <f>E63*F63</f>
        <v>0</v>
      </c>
      <c r="H63" s="300">
        <v>3.2000000000000003E-4</v>
      </c>
      <c r="I63" s="301">
        <f>E63*H63</f>
        <v>6.4000000000000003E-3</v>
      </c>
      <c r="J63" s="300"/>
      <c r="K63" s="301">
        <f>E63*J63</f>
        <v>0</v>
      </c>
      <c r="O63" s="293">
        <v>2</v>
      </c>
      <c r="AA63" s="262">
        <v>3</v>
      </c>
      <c r="AB63" s="262">
        <v>0</v>
      </c>
      <c r="AC63" s="262">
        <v>741161</v>
      </c>
      <c r="AZ63" s="262">
        <v>2</v>
      </c>
      <c r="BA63" s="262">
        <f>IF(AZ63=1,G63,0)</f>
        <v>0</v>
      </c>
      <c r="BB63" s="262">
        <f>IF(AZ63=2,G63,0)</f>
        <v>0</v>
      </c>
      <c r="BC63" s="262">
        <f>IF(AZ63=3,G63,0)</f>
        <v>0</v>
      </c>
      <c r="BD63" s="262">
        <f>IF(AZ63=4,G63,0)</f>
        <v>0</v>
      </c>
      <c r="BE63" s="262">
        <f>IF(AZ63=5,G63,0)</f>
        <v>0</v>
      </c>
      <c r="CA63" s="293">
        <v>3</v>
      </c>
      <c r="CB63" s="293">
        <v>0</v>
      </c>
    </row>
    <row r="64" spans="1:80" ht="22.5">
      <c r="A64" s="294">
        <v>55</v>
      </c>
      <c r="B64" s="295" t="s">
        <v>1231</v>
      </c>
      <c r="C64" s="296" t="s">
        <v>1232</v>
      </c>
      <c r="D64" s="297" t="s">
        <v>100</v>
      </c>
      <c r="E64" s="298">
        <v>14</v>
      </c>
      <c r="F64" s="298">
        <v>0</v>
      </c>
      <c r="G64" s="299">
        <f>E64*F64</f>
        <v>0</v>
      </c>
      <c r="H64" s="300">
        <v>1.4999999999999999E-4</v>
      </c>
      <c r="I64" s="301">
        <f>E64*H64</f>
        <v>2.0999999999999999E-3</v>
      </c>
      <c r="J64" s="300"/>
      <c r="K64" s="301">
        <f>E64*J64</f>
        <v>0</v>
      </c>
      <c r="O64" s="293">
        <v>2</v>
      </c>
      <c r="AA64" s="262">
        <v>3</v>
      </c>
      <c r="AB64" s="262">
        <v>0</v>
      </c>
      <c r="AC64" s="262">
        <v>741162</v>
      </c>
      <c r="AZ64" s="262">
        <v>2</v>
      </c>
      <c r="BA64" s="262">
        <f>IF(AZ64=1,G64,0)</f>
        <v>0</v>
      </c>
      <c r="BB64" s="262">
        <f>IF(AZ64=2,G64,0)</f>
        <v>0</v>
      </c>
      <c r="BC64" s="262">
        <f>IF(AZ64=3,G64,0)</f>
        <v>0</v>
      </c>
      <c r="BD64" s="262">
        <f>IF(AZ64=4,G64,0)</f>
        <v>0</v>
      </c>
      <c r="BE64" s="262">
        <f>IF(AZ64=5,G64,0)</f>
        <v>0</v>
      </c>
      <c r="CA64" s="293">
        <v>3</v>
      </c>
      <c r="CB64" s="293">
        <v>0</v>
      </c>
    </row>
    <row r="65" spans="1:80" ht="22.5">
      <c r="A65" s="294">
        <v>56</v>
      </c>
      <c r="B65" s="295" t="s">
        <v>1233</v>
      </c>
      <c r="C65" s="296" t="s">
        <v>1234</v>
      </c>
      <c r="D65" s="297" t="s">
        <v>100</v>
      </c>
      <c r="E65" s="298">
        <v>7</v>
      </c>
      <c r="F65" s="298">
        <v>0</v>
      </c>
      <c r="G65" s="299">
        <f>E65*F65</f>
        <v>0</v>
      </c>
      <c r="H65" s="300">
        <v>1.4E-3</v>
      </c>
      <c r="I65" s="301">
        <f>E65*H65</f>
        <v>9.7999999999999997E-3</v>
      </c>
      <c r="J65" s="300"/>
      <c r="K65" s="301">
        <f>E65*J65</f>
        <v>0</v>
      </c>
      <c r="O65" s="293">
        <v>2</v>
      </c>
      <c r="AA65" s="262">
        <v>3</v>
      </c>
      <c r="AB65" s="262">
        <v>0</v>
      </c>
      <c r="AC65" s="262">
        <v>741163</v>
      </c>
      <c r="AZ65" s="262">
        <v>2</v>
      </c>
      <c r="BA65" s="262">
        <f>IF(AZ65=1,G65,0)</f>
        <v>0</v>
      </c>
      <c r="BB65" s="262">
        <f>IF(AZ65=2,G65,0)</f>
        <v>0</v>
      </c>
      <c r="BC65" s="262">
        <f>IF(AZ65=3,G65,0)</f>
        <v>0</v>
      </c>
      <c r="BD65" s="262">
        <f>IF(AZ65=4,G65,0)</f>
        <v>0</v>
      </c>
      <c r="BE65" s="262">
        <f>IF(AZ65=5,G65,0)</f>
        <v>0</v>
      </c>
      <c r="CA65" s="293">
        <v>3</v>
      </c>
      <c r="CB65" s="293">
        <v>0</v>
      </c>
    </row>
    <row r="66" spans="1:80" ht="22.5">
      <c r="A66" s="294">
        <v>57</v>
      </c>
      <c r="B66" s="295" t="s">
        <v>1235</v>
      </c>
      <c r="C66" s="296" t="s">
        <v>1236</v>
      </c>
      <c r="D66" s="297" t="s">
        <v>100</v>
      </c>
      <c r="E66" s="298">
        <v>1</v>
      </c>
      <c r="F66" s="298">
        <v>0</v>
      </c>
      <c r="G66" s="299">
        <f>E66*F66</f>
        <v>0</v>
      </c>
      <c r="H66" s="300">
        <v>2.9999999999999997E-4</v>
      </c>
      <c r="I66" s="301">
        <f>E66*H66</f>
        <v>2.9999999999999997E-4</v>
      </c>
      <c r="J66" s="300"/>
      <c r="K66" s="301">
        <f>E66*J66</f>
        <v>0</v>
      </c>
      <c r="O66" s="293">
        <v>2</v>
      </c>
      <c r="AA66" s="262">
        <v>3</v>
      </c>
      <c r="AB66" s="262">
        <v>0</v>
      </c>
      <c r="AC66" s="262">
        <v>741164</v>
      </c>
      <c r="AZ66" s="262">
        <v>2</v>
      </c>
      <c r="BA66" s="262">
        <f>IF(AZ66=1,G66,0)</f>
        <v>0</v>
      </c>
      <c r="BB66" s="262">
        <f>IF(AZ66=2,G66,0)</f>
        <v>0</v>
      </c>
      <c r="BC66" s="262">
        <f>IF(AZ66=3,G66,0)</f>
        <v>0</v>
      </c>
      <c r="BD66" s="262">
        <f>IF(AZ66=4,G66,0)</f>
        <v>0</v>
      </c>
      <c r="BE66" s="262">
        <f>IF(AZ66=5,G66,0)</f>
        <v>0</v>
      </c>
      <c r="CA66" s="293">
        <v>3</v>
      </c>
      <c r="CB66" s="293">
        <v>0</v>
      </c>
    </row>
    <row r="67" spans="1:80" ht="22.5">
      <c r="A67" s="294">
        <v>58</v>
      </c>
      <c r="B67" s="295" t="s">
        <v>1237</v>
      </c>
      <c r="C67" s="296" t="s">
        <v>1238</v>
      </c>
      <c r="D67" s="297" t="s">
        <v>100</v>
      </c>
      <c r="E67" s="298">
        <v>16</v>
      </c>
      <c r="F67" s="298">
        <v>0</v>
      </c>
      <c r="G67" s="299">
        <f>E67*F67</f>
        <v>0</v>
      </c>
      <c r="H67" s="300">
        <v>2.3E-3</v>
      </c>
      <c r="I67" s="301">
        <f>E67*H67</f>
        <v>3.6799999999999999E-2</v>
      </c>
      <c r="J67" s="300"/>
      <c r="K67" s="301">
        <f>E67*J67</f>
        <v>0</v>
      </c>
      <c r="O67" s="293">
        <v>2</v>
      </c>
      <c r="AA67" s="262">
        <v>3</v>
      </c>
      <c r="AB67" s="262">
        <v>0</v>
      </c>
      <c r="AC67" s="262">
        <v>741165</v>
      </c>
      <c r="AZ67" s="262">
        <v>2</v>
      </c>
      <c r="BA67" s="262">
        <f>IF(AZ67=1,G67,0)</f>
        <v>0</v>
      </c>
      <c r="BB67" s="262">
        <f>IF(AZ67=2,G67,0)</f>
        <v>0</v>
      </c>
      <c r="BC67" s="262">
        <f>IF(AZ67=3,G67,0)</f>
        <v>0</v>
      </c>
      <c r="BD67" s="262">
        <f>IF(AZ67=4,G67,0)</f>
        <v>0</v>
      </c>
      <c r="BE67" s="262">
        <f>IF(AZ67=5,G67,0)</f>
        <v>0</v>
      </c>
      <c r="CA67" s="293">
        <v>3</v>
      </c>
      <c r="CB67" s="293">
        <v>0</v>
      </c>
    </row>
    <row r="68" spans="1:80" ht="22.5">
      <c r="A68" s="294">
        <v>59</v>
      </c>
      <c r="B68" s="295" t="s">
        <v>1239</v>
      </c>
      <c r="C68" s="296" t="s">
        <v>1240</v>
      </c>
      <c r="D68" s="297" t="s">
        <v>100</v>
      </c>
      <c r="E68" s="298">
        <v>9</v>
      </c>
      <c r="F68" s="298">
        <v>0</v>
      </c>
      <c r="G68" s="299">
        <f>E68*F68</f>
        <v>0</v>
      </c>
      <c r="H68" s="300">
        <v>2.9999999999999997E-4</v>
      </c>
      <c r="I68" s="301">
        <f>E68*H68</f>
        <v>2.6999999999999997E-3</v>
      </c>
      <c r="J68" s="300"/>
      <c r="K68" s="301">
        <f>E68*J68</f>
        <v>0</v>
      </c>
      <c r="O68" s="293">
        <v>2</v>
      </c>
      <c r="AA68" s="262">
        <v>3</v>
      </c>
      <c r="AB68" s="262">
        <v>0</v>
      </c>
      <c r="AC68" s="262">
        <v>741166</v>
      </c>
      <c r="AZ68" s="262">
        <v>2</v>
      </c>
      <c r="BA68" s="262">
        <f>IF(AZ68=1,G68,0)</f>
        <v>0</v>
      </c>
      <c r="BB68" s="262">
        <f>IF(AZ68=2,G68,0)</f>
        <v>0</v>
      </c>
      <c r="BC68" s="262">
        <f>IF(AZ68=3,G68,0)</f>
        <v>0</v>
      </c>
      <c r="BD68" s="262">
        <f>IF(AZ68=4,G68,0)</f>
        <v>0</v>
      </c>
      <c r="BE68" s="262">
        <f>IF(AZ68=5,G68,0)</f>
        <v>0</v>
      </c>
      <c r="CA68" s="293">
        <v>3</v>
      </c>
      <c r="CB68" s="293">
        <v>0</v>
      </c>
    </row>
    <row r="69" spans="1:80" ht="22.5">
      <c r="A69" s="294">
        <v>60</v>
      </c>
      <c r="B69" s="295" t="s">
        <v>1241</v>
      </c>
      <c r="C69" s="296" t="s">
        <v>1242</v>
      </c>
      <c r="D69" s="297" t="s">
        <v>100</v>
      </c>
      <c r="E69" s="298">
        <v>5</v>
      </c>
      <c r="F69" s="298">
        <v>0</v>
      </c>
      <c r="G69" s="299">
        <f>E69*F69</f>
        <v>0</v>
      </c>
      <c r="H69" s="300">
        <v>1.4E-3</v>
      </c>
      <c r="I69" s="301">
        <f>E69*H69</f>
        <v>7.0000000000000001E-3</v>
      </c>
      <c r="J69" s="300"/>
      <c r="K69" s="301">
        <f>E69*J69</f>
        <v>0</v>
      </c>
      <c r="O69" s="293">
        <v>2</v>
      </c>
      <c r="AA69" s="262">
        <v>3</v>
      </c>
      <c r="AB69" s="262">
        <v>0</v>
      </c>
      <c r="AC69" s="262">
        <v>741167</v>
      </c>
      <c r="AZ69" s="262">
        <v>2</v>
      </c>
      <c r="BA69" s="262">
        <f>IF(AZ69=1,G69,0)</f>
        <v>0</v>
      </c>
      <c r="BB69" s="262">
        <f>IF(AZ69=2,G69,0)</f>
        <v>0</v>
      </c>
      <c r="BC69" s="262">
        <f>IF(AZ69=3,G69,0)</f>
        <v>0</v>
      </c>
      <c r="BD69" s="262">
        <f>IF(AZ69=4,G69,0)</f>
        <v>0</v>
      </c>
      <c r="BE69" s="262">
        <f>IF(AZ69=5,G69,0)</f>
        <v>0</v>
      </c>
      <c r="CA69" s="293">
        <v>3</v>
      </c>
      <c r="CB69" s="293">
        <v>0</v>
      </c>
    </row>
    <row r="70" spans="1:80" ht="22.5">
      <c r="A70" s="294">
        <v>61</v>
      </c>
      <c r="B70" s="295" t="s">
        <v>1243</v>
      </c>
      <c r="C70" s="296" t="s">
        <v>1244</v>
      </c>
      <c r="D70" s="297" t="s">
        <v>100</v>
      </c>
      <c r="E70" s="298">
        <v>3</v>
      </c>
      <c r="F70" s="298">
        <v>0</v>
      </c>
      <c r="G70" s="299">
        <f>E70*F70</f>
        <v>0</v>
      </c>
      <c r="H70" s="300">
        <v>8.0000000000000004E-4</v>
      </c>
      <c r="I70" s="301">
        <f>E70*H70</f>
        <v>2.4000000000000002E-3</v>
      </c>
      <c r="J70" s="300"/>
      <c r="K70" s="301">
        <f>E70*J70</f>
        <v>0</v>
      </c>
      <c r="O70" s="293">
        <v>2</v>
      </c>
      <c r="AA70" s="262">
        <v>3</v>
      </c>
      <c r="AB70" s="262">
        <v>0</v>
      </c>
      <c r="AC70" s="262">
        <v>741168</v>
      </c>
      <c r="AZ70" s="262">
        <v>2</v>
      </c>
      <c r="BA70" s="262">
        <f>IF(AZ70=1,G70,0)</f>
        <v>0</v>
      </c>
      <c r="BB70" s="262">
        <f>IF(AZ70=2,G70,0)</f>
        <v>0</v>
      </c>
      <c r="BC70" s="262">
        <f>IF(AZ70=3,G70,0)</f>
        <v>0</v>
      </c>
      <c r="BD70" s="262">
        <f>IF(AZ70=4,G70,0)</f>
        <v>0</v>
      </c>
      <c r="BE70" s="262">
        <f>IF(AZ70=5,G70,0)</f>
        <v>0</v>
      </c>
      <c r="CA70" s="293">
        <v>3</v>
      </c>
      <c r="CB70" s="293">
        <v>0</v>
      </c>
    </row>
    <row r="71" spans="1:80">
      <c r="A71" s="294">
        <v>62</v>
      </c>
      <c r="B71" s="295" t="s">
        <v>1245</v>
      </c>
      <c r="C71" s="296" t="s">
        <v>1246</v>
      </c>
      <c r="D71" s="297" t="s">
        <v>100</v>
      </c>
      <c r="E71" s="298">
        <v>1</v>
      </c>
      <c r="F71" s="298">
        <v>0</v>
      </c>
      <c r="G71" s="299">
        <f>E71*F71</f>
        <v>0</v>
      </c>
      <c r="H71" s="300">
        <v>3.0000000000000001E-5</v>
      </c>
      <c r="I71" s="301">
        <f>E71*H71</f>
        <v>3.0000000000000001E-5</v>
      </c>
      <c r="J71" s="300"/>
      <c r="K71" s="301">
        <f>E71*J71</f>
        <v>0</v>
      </c>
      <c r="O71" s="293">
        <v>2</v>
      </c>
      <c r="AA71" s="262">
        <v>3</v>
      </c>
      <c r="AB71" s="262">
        <v>0</v>
      </c>
      <c r="AC71" s="262">
        <v>741169</v>
      </c>
      <c r="AZ71" s="262">
        <v>2</v>
      </c>
      <c r="BA71" s="262">
        <f>IF(AZ71=1,G71,0)</f>
        <v>0</v>
      </c>
      <c r="BB71" s="262">
        <f>IF(AZ71=2,G71,0)</f>
        <v>0</v>
      </c>
      <c r="BC71" s="262">
        <f>IF(AZ71=3,G71,0)</f>
        <v>0</v>
      </c>
      <c r="BD71" s="262">
        <f>IF(AZ71=4,G71,0)</f>
        <v>0</v>
      </c>
      <c r="BE71" s="262">
        <f>IF(AZ71=5,G71,0)</f>
        <v>0</v>
      </c>
      <c r="CA71" s="293">
        <v>3</v>
      </c>
      <c r="CB71" s="293">
        <v>0</v>
      </c>
    </row>
    <row r="72" spans="1:80">
      <c r="A72" s="294">
        <v>63</v>
      </c>
      <c r="B72" s="295" t="s">
        <v>1247</v>
      </c>
      <c r="C72" s="296" t="s">
        <v>1248</v>
      </c>
      <c r="D72" s="297" t="s">
        <v>100</v>
      </c>
      <c r="E72" s="298">
        <v>1</v>
      </c>
      <c r="F72" s="298">
        <v>0</v>
      </c>
      <c r="G72" s="299">
        <f>E72*F72</f>
        <v>0</v>
      </c>
      <c r="H72" s="300">
        <v>3.0000000000000001E-5</v>
      </c>
      <c r="I72" s="301">
        <f>E72*H72</f>
        <v>3.0000000000000001E-5</v>
      </c>
      <c r="J72" s="300"/>
      <c r="K72" s="301">
        <f>E72*J72</f>
        <v>0</v>
      </c>
      <c r="O72" s="293">
        <v>2</v>
      </c>
      <c r="AA72" s="262">
        <v>3</v>
      </c>
      <c r="AB72" s="262">
        <v>0</v>
      </c>
      <c r="AC72" s="262">
        <v>741170</v>
      </c>
      <c r="AZ72" s="262">
        <v>2</v>
      </c>
      <c r="BA72" s="262">
        <f>IF(AZ72=1,G72,0)</f>
        <v>0</v>
      </c>
      <c r="BB72" s="262">
        <f>IF(AZ72=2,G72,0)</f>
        <v>0</v>
      </c>
      <c r="BC72" s="262">
        <f>IF(AZ72=3,G72,0)</f>
        <v>0</v>
      </c>
      <c r="BD72" s="262">
        <f>IF(AZ72=4,G72,0)</f>
        <v>0</v>
      </c>
      <c r="BE72" s="262">
        <f>IF(AZ72=5,G72,0)</f>
        <v>0</v>
      </c>
      <c r="CA72" s="293">
        <v>3</v>
      </c>
      <c r="CB72" s="293">
        <v>0</v>
      </c>
    </row>
    <row r="73" spans="1:80" ht="22.5">
      <c r="A73" s="294">
        <v>64</v>
      </c>
      <c r="B73" s="295" t="s">
        <v>1249</v>
      </c>
      <c r="C73" s="296" t="s">
        <v>1250</v>
      </c>
      <c r="D73" s="297" t="s">
        <v>100</v>
      </c>
      <c r="E73" s="298">
        <v>1</v>
      </c>
      <c r="F73" s="298">
        <v>0</v>
      </c>
      <c r="G73" s="299">
        <f>E73*F73</f>
        <v>0</v>
      </c>
      <c r="H73" s="300">
        <v>1.2E-5</v>
      </c>
      <c r="I73" s="301">
        <f>E73*H73</f>
        <v>1.2E-5</v>
      </c>
      <c r="J73" s="300"/>
      <c r="K73" s="301">
        <f>E73*J73</f>
        <v>0</v>
      </c>
      <c r="O73" s="293">
        <v>2</v>
      </c>
      <c r="AA73" s="262">
        <v>3</v>
      </c>
      <c r="AB73" s="262">
        <v>0</v>
      </c>
      <c r="AC73" s="262">
        <v>741171</v>
      </c>
      <c r="AZ73" s="262">
        <v>2</v>
      </c>
      <c r="BA73" s="262">
        <f>IF(AZ73=1,G73,0)</f>
        <v>0</v>
      </c>
      <c r="BB73" s="262">
        <f>IF(AZ73=2,G73,0)</f>
        <v>0</v>
      </c>
      <c r="BC73" s="262">
        <f>IF(AZ73=3,G73,0)</f>
        <v>0</v>
      </c>
      <c r="BD73" s="262">
        <f>IF(AZ73=4,G73,0)</f>
        <v>0</v>
      </c>
      <c r="BE73" s="262">
        <f>IF(AZ73=5,G73,0)</f>
        <v>0</v>
      </c>
      <c r="CA73" s="293">
        <v>3</v>
      </c>
      <c r="CB73" s="293">
        <v>0</v>
      </c>
    </row>
    <row r="74" spans="1:80" ht="33.75">
      <c r="A74" s="294">
        <v>65</v>
      </c>
      <c r="B74" s="295" t="s">
        <v>1251</v>
      </c>
      <c r="C74" s="296" t="s">
        <v>1252</v>
      </c>
      <c r="D74" s="297" t="s">
        <v>100</v>
      </c>
      <c r="E74" s="298">
        <v>8</v>
      </c>
      <c r="F74" s="298">
        <v>0</v>
      </c>
      <c r="G74" s="299">
        <f>E74*F74</f>
        <v>0</v>
      </c>
      <c r="H74" s="300">
        <v>1.2E-5</v>
      </c>
      <c r="I74" s="301">
        <f>E74*H74</f>
        <v>9.6000000000000002E-5</v>
      </c>
      <c r="J74" s="300"/>
      <c r="K74" s="301">
        <f>E74*J74</f>
        <v>0</v>
      </c>
      <c r="O74" s="293">
        <v>2</v>
      </c>
      <c r="AA74" s="262">
        <v>3</v>
      </c>
      <c r="AB74" s="262">
        <v>0</v>
      </c>
      <c r="AC74" s="262">
        <v>741172</v>
      </c>
      <c r="AZ74" s="262">
        <v>2</v>
      </c>
      <c r="BA74" s="262">
        <f>IF(AZ74=1,G74,0)</f>
        <v>0</v>
      </c>
      <c r="BB74" s="262">
        <f>IF(AZ74=2,G74,0)</f>
        <v>0</v>
      </c>
      <c r="BC74" s="262">
        <f>IF(AZ74=3,G74,0)</f>
        <v>0</v>
      </c>
      <c r="BD74" s="262">
        <f>IF(AZ74=4,G74,0)</f>
        <v>0</v>
      </c>
      <c r="BE74" s="262">
        <f>IF(AZ74=5,G74,0)</f>
        <v>0</v>
      </c>
      <c r="CA74" s="293">
        <v>3</v>
      </c>
      <c r="CB74" s="293">
        <v>0</v>
      </c>
    </row>
    <row r="75" spans="1:80" ht="22.5">
      <c r="A75" s="294">
        <v>66</v>
      </c>
      <c r="B75" s="295" t="s">
        <v>1253</v>
      </c>
      <c r="C75" s="296" t="s">
        <v>1254</v>
      </c>
      <c r="D75" s="297" t="s">
        <v>100</v>
      </c>
      <c r="E75" s="298">
        <v>41</v>
      </c>
      <c r="F75" s="298">
        <v>0</v>
      </c>
      <c r="G75" s="299">
        <f>E75*F75</f>
        <v>0</v>
      </c>
      <c r="H75" s="300">
        <v>2.0000000000000002E-5</v>
      </c>
      <c r="I75" s="301">
        <f>E75*H75</f>
        <v>8.2000000000000009E-4</v>
      </c>
      <c r="J75" s="300"/>
      <c r="K75" s="301">
        <f>E75*J75</f>
        <v>0</v>
      </c>
      <c r="O75" s="293">
        <v>2</v>
      </c>
      <c r="AA75" s="262">
        <v>3</v>
      </c>
      <c r="AB75" s="262">
        <v>0</v>
      </c>
      <c r="AC75" s="262">
        <v>741173</v>
      </c>
      <c r="AZ75" s="262">
        <v>2</v>
      </c>
      <c r="BA75" s="262">
        <f>IF(AZ75=1,G75,0)</f>
        <v>0</v>
      </c>
      <c r="BB75" s="262">
        <f>IF(AZ75=2,G75,0)</f>
        <v>0</v>
      </c>
      <c r="BC75" s="262">
        <f>IF(AZ75=3,G75,0)</f>
        <v>0</v>
      </c>
      <c r="BD75" s="262">
        <f>IF(AZ75=4,G75,0)</f>
        <v>0</v>
      </c>
      <c r="BE75" s="262">
        <f>IF(AZ75=5,G75,0)</f>
        <v>0</v>
      </c>
      <c r="CA75" s="293">
        <v>3</v>
      </c>
      <c r="CB75" s="293">
        <v>0</v>
      </c>
    </row>
    <row r="76" spans="1:80" ht="22.5">
      <c r="A76" s="294">
        <v>67</v>
      </c>
      <c r="B76" s="295" t="s">
        <v>1255</v>
      </c>
      <c r="C76" s="296" t="s">
        <v>1256</v>
      </c>
      <c r="D76" s="297" t="s">
        <v>100</v>
      </c>
      <c r="E76" s="298">
        <v>8</v>
      </c>
      <c r="F76" s="298">
        <v>0</v>
      </c>
      <c r="G76" s="299">
        <f>E76*F76</f>
        <v>0</v>
      </c>
      <c r="H76" s="300">
        <v>3.0000000000000001E-5</v>
      </c>
      <c r="I76" s="301">
        <f>E76*H76</f>
        <v>2.4000000000000001E-4</v>
      </c>
      <c r="J76" s="300"/>
      <c r="K76" s="301">
        <f>E76*J76</f>
        <v>0</v>
      </c>
      <c r="O76" s="293">
        <v>2</v>
      </c>
      <c r="AA76" s="262">
        <v>3</v>
      </c>
      <c r="AB76" s="262">
        <v>0</v>
      </c>
      <c r="AC76" s="262">
        <v>741174</v>
      </c>
      <c r="AZ76" s="262">
        <v>2</v>
      </c>
      <c r="BA76" s="262">
        <f>IF(AZ76=1,G76,0)</f>
        <v>0</v>
      </c>
      <c r="BB76" s="262">
        <f>IF(AZ76=2,G76,0)</f>
        <v>0</v>
      </c>
      <c r="BC76" s="262">
        <f>IF(AZ76=3,G76,0)</f>
        <v>0</v>
      </c>
      <c r="BD76" s="262">
        <f>IF(AZ76=4,G76,0)</f>
        <v>0</v>
      </c>
      <c r="BE76" s="262">
        <f>IF(AZ76=5,G76,0)</f>
        <v>0</v>
      </c>
      <c r="CA76" s="293">
        <v>3</v>
      </c>
      <c r="CB76" s="293">
        <v>0</v>
      </c>
    </row>
    <row r="77" spans="1:80" ht="22.5">
      <c r="A77" s="294">
        <v>68</v>
      </c>
      <c r="B77" s="295" t="s">
        <v>1257</v>
      </c>
      <c r="C77" s="296" t="s">
        <v>1258</v>
      </c>
      <c r="D77" s="297" t="s">
        <v>100</v>
      </c>
      <c r="E77" s="298">
        <v>10</v>
      </c>
      <c r="F77" s="298">
        <v>0</v>
      </c>
      <c r="G77" s="299">
        <f>E77*F77</f>
        <v>0</v>
      </c>
      <c r="H77" s="300">
        <v>1.2E-4</v>
      </c>
      <c r="I77" s="301">
        <f>E77*H77</f>
        <v>1.2000000000000001E-3</v>
      </c>
      <c r="J77" s="300"/>
      <c r="K77" s="301">
        <f>E77*J77</f>
        <v>0</v>
      </c>
      <c r="O77" s="293">
        <v>2</v>
      </c>
      <c r="AA77" s="262">
        <v>3</v>
      </c>
      <c r="AB77" s="262">
        <v>0</v>
      </c>
      <c r="AC77" s="262">
        <v>741175</v>
      </c>
      <c r="AZ77" s="262">
        <v>2</v>
      </c>
      <c r="BA77" s="262">
        <f>IF(AZ77=1,G77,0)</f>
        <v>0</v>
      </c>
      <c r="BB77" s="262">
        <f>IF(AZ77=2,G77,0)</f>
        <v>0</v>
      </c>
      <c r="BC77" s="262">
        <f>IF(AZ77=3,G77,0)</f>
        <v>0</v>
      </c>
      <c r="BD77" s="262">
        <f>IF(AZ77=4,G77,0)</f>
        <v>0</v>
      </c>
      <c r="BE77" s="262">
        <f>IF(AZ77=5,G77,0)</f>
        <v>0</v>
      </c>
      <c r="CA77" s="293">
        <v>3</v>
      </c>
      <c r="CB77" s="293">
        <v>0</v>
      </c>
    </row>
    <row r="78" spans="1:80" ht="22.5">
      <c r="A78" s="294">
        <v>69</v>
      </c>
      <c r="B78" s="295" t="s">
        <v>1259</v>
      </c>
      <c r="C78" s="296" t="s">
        <v>1260</v>
      </c>
      <c r="D78" s="297" t="s">
        <v>100</v>
      </c>
      <c r="E78" s="298">
        <v>1</v>
      </c>
      <c r="F78" s="298">
        <v>0</v>
      </c>
      <c r="G78" s="299">
        <f>E78*F78</f>
        <v>0</v>
      </c>
      <c r="H78" s="300">
        <v>1.2E-4</v>
      </c>
      <c r="I78" s="301">
        <f>E78*H78</f>
        <v>1.2E-4</v>
      </c>
      <c r="J78" s="300"/>
      <c r="K78" s="301">
        <f>E78*J78</f>
        <v>0</v>
      </c>
      <c r="O78" s="293">
        <v>2</v>
      </c>
      <c r="AA78" s="262">
        <v>3</v>
      </c>
      <c r="AB78" s="262">
        <v>0</v>
      </c>
      <c r="AC78" s="262">
        <v>741176</v>
      </c>
      <c r="AZ78" s="262">
        <v>2</v>
      </c>
      <c r="BA78" s="262">
        <f>IF(AZ78=1,G78,0)</f>
        <v>0</v>
      </c>
      <c r="BB78" s="262">
        <f>IF(AZ78=2,G78,0)</f>
        <v>0</v>
      </c>
      <c r="BC78" s="262">
        <f>IF(AZ78=3,G78,0)</f>
        <v>0</v>
      </c>
      <c r="BD78" s="262">
        <f>IF(AZ78=4,G78,0)</f>
        <v>0</v>
      </c>
      <c r="BE78" s="262">
        <f>IF(AZ78=5,G78,0)</f>
        <v>0</v>
      </c>
      <c r="CA78" s="293">
        <v>3</v>
      </c>
      <c r="CB78" s="293">
        <v>0</v>
      </c>
    </row>
    <row r="79" spans="1:80" ht="22.5">
      <c r="A79" s="294">
        <v>70</v>
      </c>
      <c r="B79" s="295" t="s">
        <v>1261</v>
      </c>
      <c r="C79" s="296" t="s">
        <v>1262</v>
      </c>
      <c r="D79" s="297" t="s">
        <v>100</v>
      </c>
      <c r="E79" s="298">
        <v>16</v>
      </c>
      <c r="F79" s="298">
        <v>0</v>
      </c>
      <c r="G79" s="299">
        <f>E79*F79</f>
        <v>0</v>
      </c>
      <c r="H79" s="300">
        <v>0</v>
      </c>
      <c r="I79" s="301">
        <f>E79*H79</f>
        <v>0</v>
      </c>
      <c r="J79" s="300"/>
      <c r="K79" s="301">
        <f>E79*J79</f>
        <v>0</v>
      </c>
      <c r="O79" s="293">
        <v>2</v>
      </c>
      <c r="AA79" s="262">
        <v>3</v>
      </c>
      <c r="AB79" s="262">
        <v>0</v>
      </c>
      <c r="AC79" s="262">
        <v>741177</v>
      </c>
      <c r="AZ79" s="262">
        <v>2</v>
      </c>
      <c r="BA79" s="262">
        <f>IF(AZ79=1,G79,0)</f>
        <v>0</v>
      </c>
      <c r="BB79" s="262">
        <f>IF(AZ79=2,G79,0)</f>
        <v>0</v>
      </c>
      <c r="BC79" s="262">
        <f>IF(AZ79=3,G79,0)</f>
        <v>0</v>
      </c>
      <c r="BD79" s="262">
        <f>IF(AZ79=4,G79,0)</f>
        <v>0</v>
      </c>
      <c r="BE79" s="262">
        <f>IF(AZ79=5,G79,0)</f>
        <v>0</v>
      </c>
      <c r="CA79" s="293">
        <v>3</v>
      </c>
      <c r="CB79" s="293">
        <v>0</v>
      </c>
    </row>
    <row r="80" spans="1:80" ht="22.5">
      <c r="A80" s="294">
        <v>71</v>
      </c>
      <c r="B80" s="295" t="s">
        <v>1263</v>
      </c>
      <c r="C80" s="296" t="s">
        <v>1264</v>
      </c>
      <c r="D80" s="297" t="s">
        <v>222</v>
      </c>
      <c r="E80" s="298">
        <v>5</v>
      </c>
      <c r="F80" s="298">
        <v>0</v>
      </c>
      <c r="G80" s="299">
        <f>E80*F80</f>
        <v>0</v>
      </c>
      <c r="H80" s="300">
        <v>1.6999999999999999E-3</v>
      </c>
      <c r="I80" s="301">
        <f>E80*H80</f>
        <v>8.4999999999999989E-3</v>
      </c>
      <c r="J80" s="300"/>
      <c r="K80" s="301">
        <f>E80*J80</f>
        <v>0</v>
      </c>
      <c r="O80" s="293">
        <v>2</v>
      </c>
      <c r="AA80" s="262">
        <v>3</v>
      </c>
      <c r="AB80" s="262">
        <v>0</v>
      </c>
      <c r="AC80" s="262">
        <v>741178</v>
      </c>
      <c r="AZ80" s="262">
        <v>2</v>
      </c>
      <c r="BA80" s="262">
        <f>IF(AZ80=1,G80,0)</f>
        <v>0</v>
      </c>
      <c r="BB80" s="262">
        <f>IF(AZ80=2,G80,0)</f>
        <v>0</v>
      </c>
      <c r="BC80" s="262">
        <f>IF(AZ80=3,G80,0)</f>
        <v>0</v>
      </c>
      <c r="BD80" s="262">
        <f>IF(AZ80=4,G80,0)</f>
        <v>0</v>
      </c>
      <c r="BE80" s="262">
        <f>IF(AZ80=5,G80,0)</f>
        <v>0</v>
      </c>
      <c r="CA80" s="293">
        <v>3</v>
      </c>
      <c r="CB80" s="293">
        <v>0</v>
      </c>
    </row>
    <row r="81" spans="1:80" ht="22.5">
      <c r="A81" s="294">
        <v>72</v>
      </c>
      <c r="B81" s="295" t="s">
        <v>1265</v>
      </c>
      <c r="C81" s="296" t="s">
        <v>1266</v>
      </c>
      <c r="D81" s="297" t="s">
        <v>100</v>
      </c>
      <c r="E81" s="298">
        <v>5</v>
      </c>
      <c r="F81" s="298">
        <v>0</v>
      </c>
      <c r="G81" s="299">
        <f>E81*F81</f>
        <v>0</v>
      </c>
      <c r="H81" s="300">
        <v>1E-4</v>
      </c>
      <c r="I81" s="301">
        <f>E81*H81</f>
        <v>5.0000000000000001E-4</v>
      </c>
      <c r="J81" s="300"/>
      <c r="K81" s="301">
        <f>E81*J81</f>
        <v>0</v>
      </c>
      <c r="O81" s="293">
        <v>2</v>
      </c>
      <c r="AA81" s="262">
        <v>3</v>
      </c>
      <c r="AB81" s="262">
        <v>0</v>
      </c>
      <c r="AC81" s="262">
        <v>741179</v>
      </c>
      <c r="AZ81" s="262">
        <v>2</v>
      </c>
      <c r="BA81" s="262">
        <f>IF(AZ81=1,G81,0)</f>
        <v>0</v>
      </c>
      <c r="BB81" s="262">
        <f>IF(AZ81=2,G81,0)</f>
        <v>0</v>
      </c>
      <c r="BC81" s="262">
        <f>IF(AZ81=3,G81,0)</f>
        <v>0</v>
      </c>
      <c r="BD81" s="262">
        <f>IF(AZ81=4,G81,0)</f>
        <v>0</v>
      </c>
      <c r="BE81" s="262">
        <f>IF(AZ81=5,G81,0)</f>
        <v>0</v>
      </c>
      <c r="CA81" s="293">
        <v>3</v>
      </c>
      <c r="CB81" s="293">
        <v>0</v>
      </c>
    </row>
    <row r="82" spans="1:80">
      <c r="A82" s="294">
        <v>73</v>
      </c>
      <c r="B82" s="295" t="s">
        <v>1267</v>
      </c>
      <c r="C82" s="296" t="s">
        <v>1268</v>
      </c>
      <c r="D82" s="297" t="s">
        <v>100</v>
      </c>
      <c r="E82" s="298">
        <v>16</v>
      </c>
      <c r="F82" s="298">
        <v>0</v>
      </c>
      <c r="G82" s="299">
        <f>E82*F82</f>
        <v>0</v>
      </c>
      <c r="H82" s="300">
        <v>1.3999999999999999E-4</v>
      </c>
      <c r="I82" s="301">
        <f>E82*H82</f>
        <v>2.2399999999999998E-3</v>
      </c>
      <c r="J82" s="300"/>
      <c r="K82" s="301">
        <f>E82*J82</f>
        <v>0</v>
      </c>
      <c r="O82" s="293">
        <v>2</v>
      </c>
      <c r="AA82" s="262">
        <v>3</v>
      </c>
      <c r="AB82" s="262">
        <v>0</v>
      </c>
      <c r="AC82" s="262">
        <v>741180</v>
      </c>
      <c r="AZ82" s="262">
        <v>2</v>
      </c>
      <c r="BA82" s="262">
        <f>IF(AZ82=1,G82,0)</f>
        <v>0</v>
      </c>
      <c r="BB82" s="262">
        <f>IF(AZ82=2,G82,0)</f>
        <v>0</v>
      </c>
      <c r="BC82" s="262">
        <f>IF(AZ82=3,G82,0)</f>
        <v>0</v>
      </c>
      <c r="BD82" s="262">
        <f>IF(AZ82=4,G82,0)</f>
        <v>0</v>
      </c>
      <c r="BE82" s="262">
        <f>IF(AZ82=5,G82,0)</f>
        <v>0</v>
      </c>
      <c r="CA82" s="293">
        <v>3</v>
      </c>
      <c r="CB82" s="293">
        <v>0</v>
      </c>
    </row>
    <row r="83" spans="1:80" ht="22.5">
      <c r="A83" s="294">
        <v>74</v>
      </c>
      <c r="B83" s="295" t="s">
        <v>1269</v>
      </c>
      <c r="C83" s="296" t="s">
        <v>1270</v>
      </c>
      <c r="D83" s="297" t="s">
        <v>100</v>
      </c>
      <c r="E83" s="298">
        <v>22</v>
      </c>
      <c r="F83" s="298">
        <v>0</v>
      </c>
      <c r="G83" s="299">
        <f>E83*F83</f>
        <v>0</v>
      </c>
      <c r="H83" s="300">
        <v>8.0000000000000007E-5</v>
      </c>
      <c r="I83" s="301">
        <f>E83*H83</f>
        <v>1.7600000000000001E-3</v>
      </c>
      <c r="J83" s="300"/>
      <c r="K83" s="301">
        <f>E83*J83</f>
        <v>0</v>
      </c>
      <c r="O83" s="293">
        <v>2</v>
      </c>
      <c r="AA83" s="262">
        <v>3</v>
      </c>
      <c r="AB83" s="262">
        <v>0</v>
      </c>
      <c r="AC83" s="262">
        <v>741181</v>
      </c>
      <c r="AZ83" s="262">
        <v>2</v>
      </c>
      <c r="BA83" s="262">
        <f>IF(AZ83=1,G83,0)</f>
        <v>0</v>
      </c>
      <c r="BB83" s="262">
        <f>IF(AZ83=2,G83,0)</f>
        <v>0</v>
      </c>
      <c r="BC83" s="262">
        <f>IF(AZ83=3,G83,0)</f>
        <v>0</v>
      </c>
      <c r="BD83" s="262">
        <f>IF(AZ83=4,G83,0)</f>
        <v>0</v>
      </c>
      <c r="BE83" s="262">
        <f>IF(AZ83=5,G83,0)</f>
        <v>0</v>
      </c>
      <c r="CA83" s="293">
        <v>3</v>
      </c>
      <c r="CB83" s="293">
        <v>0</v>
      </c>
    </row>
    <row r="84" spans="1:80" ht="22.5">
      <c r="A84" s="294">
        <v>75</v>
      </c>
      <c r="B84" s="295" t="s">
        <v>1271</v>
      </c>
      <c r="C84" s="296" t="s">
        <v>1272</v>
      </c>
      <c r="D84" s="297" t="s">
        <v>100</v>
      </c>
      <c r="E84" s="298">
        <v>115</v>
      </c>
      <c r="F84" s="298">
        <v>0</v>
      </c>
      <c r="G84" s="299">
        <f>E84*F84</f>
        <v>0</v>
      </c>
      <c r="H84" s="300">
        <v>1.4E-5</v>
      </c>
      <c r="I84" s="301">
        <f>E84*H84</f>
        <v>1.6099999999999999E-3</v>
      </c>
      <c r="J84" s="300"/>
      <c r="K84" s="301">
        <f>E84*J84</f>
        <v>0</v>
      </c>
      <c r="O84" s="293">
        <v>2</v>
      </c>
      <c r="AA84" s="262">
        <v>3</v>
      </c>
      <c r="AB84" s="262">
        <v>0</v>
      </c>
      <c r="AC84" s="262">
        <v>741182</v>
      </c>
      <c r="AZ84" s="262">
        <v>2</v>
      </c>
      <c r="BA84" s="262">
        <f>IF(AZ84=1,G84,0)</f>
        <v>0</v>
      </c>
      <c r="BB84" s="262">
        <f>IF(AZ84=2,G84,0)</f>
        <v>0</v>
      </c>
      <c r="BC84" s="262">
        <f>IF(AZ84=3,G84,0)</f>
        <v>0</v>
      </c>
      <c r="BD84" s="262">
        <f>IF(AZ84=4,G84,0)</f>
        <v>0</v>
      </c>
      <c r="BE84" s="262">
        <f>IF(AZ84=5,G84,0)</f>
        <v>0</v>
      </c>
      <c r="CA84" s="293">
        <v>3</v>
      </c>
      <c r="CB84" s="293">
        <v>0</v>
      </c>
    </row>
    <row r="85" spans="1:80" ht="22.5">
      <c r="A85" s="294">
        <v>76</v>
      </c>
      <c r="B85" s="295" t="s">
        <v>1273</v>
      </c>
      <c r="C85" s="296" t="s">
        <v>1274</v>
      </c>
      <c r="D85" s="297" t="s">
        <v>1164</v>
      </c>
      <c r="E85" s="298">
        <v>1</v>
      </c>
      <c r="F85" s="298">
        <v>0</v>
      </c>
      <c r="G85" s="299">
        <f>E85*F85</f>
        <v>0</v>
      </c>
      <c r="H85" s="300">
        <v>2E-3</v>
      </c>
      <c r="I85" s="301">
        <f>E85*H85</f>
        <v>2E-3</v>
      </c>
      <c r="J85" s="300"/>
      <c r="K85" s="301">
        <f>E85*J85</f>
        <v>0</v>
      </c>
      <c r="O85" s="293">
        <v>2</v>
      </c>
      <c r="AA85" s="262">
        <v>3</v>
      </c>
      <c r="AB85" s="262">
        <v>0</v>
      </c>
      <c r="AC85" s="262">
        <v>741183</v>
      </c>
      <c r="AZ85" s="262">
        <v>2</v>
      </c>
      <c r="BA85" s="262">
        <f>IF(AZ85=1,G85,0)</f>
        <v>0</v>
      </c>
      <c r="BB85" s="262">
        <f>IF(AZ85=2,G85,0)</f>
        <v>0</v>
      </c>
      <c r="BC85" s="262">
        <f>IF(AZ85=3,G85,0)</f>
        <v>0</v>
      </c>
      <c r="BD85" s="262">
        <f>IF(AZ85=4,G85,0)</f>
        <v>0</v>
      </c>
      <c r="BE85" s="262">
        <f>IF(AZ85=5,G85,0)</f>
        <v>0</v>
      </c>
      <c r="CA85" s="293">
        <v>3</v>
      </c>
      <c r="CB85" s="293">
        <v>0</v>
      </c>
    </row>
    <row r="86" spans="1:80" ht="22.5">
      <c r="A86" s="294">
        <v>77</v>
      </c>
      <c r="B86" s="295" t="s">
        <v>1275</v>
      </c>
      <c r="C86" s="296" t="s">
        <v>1276</v>
      </c>
      <c r="D86" s="297" t="s">
        <v>1164</v>
      </c>
      <c r="E86" s="298">
        <v>2</v>
      </c>
      <c r="F86" s="298">
        <v>0</v>
      </c>
      <c r="G86" s="299">
        <f>E86*F86</f>
        <v>0</v>
      </c>
      <c r="H86" s="300">
        <v>1E-4</v>
      </c>
      <c r="I86" s="301">
        <f>E86*H86</f>
        <v>2.0000000000000001E-4</v>
      </c>
      <c r="J86" s="300"/>
      <c r="K86" s="301">
        <f>E86*J86</f>
        <v>0</v>
      </c>
      <c r="O86" s="293">
        <v>2</v>
      </c>
      <c r="AA86" s="262">
        <v>3</v>
      </c>
      <c r="AB86" s="262">
        <v>0</v>
      </c>
      <c r="AC86" s="262">
        <v>741184</v>
      </c>
      <c r="AZ86" s="262">
        <v>2</v>
      </c>
      <c r="BA86" s="262">
        <f>IF(AZ86=1,G86,0)</f>
        <v>0</v>
      </c>
      <c r="BB86" s="262">
        <f>IF(AZ86=2,G86,0)</f>
        <v>0</v>
      </c>
      <c r="BC86" s="262">
        <f>IF(AZ86=3,G86,0)</f>
        <v>0</v>
      </c>
      <c r="BD86" s="262">
        <f>IF(AZ86=4,G86,0)</f>
        <v>0</v>
      </c>
      <c r="BE86" s="262">
        <f>IF(AZ86=5,G86,0)</f>
        <v>0</v>
      </c>
      <c r="CA86" s="293">
        <v>3</v>
      </c>
      <c r="CB86" s="293">
        <v>0</v>
      </c>
    </row>
    <row r="87" spans="1:80" ht="22.5">
      <c r="A87" s="294">
        <v>78</v>
      </c>
      <c r="B87" s="295" t="s">
        <v>1277</v>
      </c>
      <c r="C87" s="296" t="s">
        <v>1278</v>
      </c>
      <c r="D87" s="297" t="s">
        <v>100</v>
      </c>
      <c r="E87" s="298">
        <v>12</v>
      </c>
      <c r="F87" s="298">
        <v>0</v>
      </c>
      <c r="G87" s="299">
        <f>E87*F87</f>
        <v>0</v>
      </c>
      <c r="H87" s="300">
        <v>1.7000000000000001E-4</v>
      </c>
      <c r="I87" s="301">
        <f>E87*H87</f>
        <v>2.0400000000000001E-3</v>
      </c>
      <c r="J87" s="300"/>
      <c r="K87" s="301">
        <f>E87*J87</f>
        <v>0</v>
      </c>
      <c r="O87" s="293">
        <v>2</v>
      </c>
      <c r="AA87" s="262">
        <v>3</v>
      </c>
      <c r="AB87" s="262">
        <v>0</v>
      </c>
      <c r="AC87" s="262">
        <v>741185</v>
      </c>
      <c r="AZ87" s="262">
        <v>2</v>
      </c>
      <c r="BA87" s="262">
        <f>IF(AZ87=1,G87,0)</f>
        <v>0</v>
      </c>
      <c r="BB87" s="262">
        <f>IF(AZ87=2,G87,0)</f>
        <v>0</v>
      </c>
      <c r="BC87" s="262">
        <f>IF(AZ87=3,G87,0)</f>
        <v>0</v>
      </c>
      <c r="BD87" s="262">
        <f>IF(AZ87=4,G87,0)</f>
        <v>0</v>
      </c>
      <c r="BE87" s="262">
        <f>IF(AZ87=5,G87,0)</f>
        <v>0</v>
      </c>
      <c r="CA87" s="293">
        <v>3</v>
      </c>
      <c r="CB87" s="293">
        <v>0</v>
      </c>
    </row>
    <row r="88" spans="1:80" ht="22.5">
      <c r="A88" s="294">
        <v>79</v>
      </c>
      <c r="B88" s="295" t="s">
        <v>1279</v>
      </c>
      <c r="C88" s="296" t="s">
        <v>1280</v>
      </c>
      <c r="D88" s="297" t="s">
        <v>222</v>
      </c>
      <c r="E88" s="298">
        <v>115</v>
      </c>
      <c r="F88" s="298">
        <v>0</v>
      </c>
      <c r="G88" s="299">
        <f>E88*F88</f>
        <v>0</v>
      </c>
      <c r="H88" s="300">
        <v>1.1E-4</v>
      </c>
      <c r="I88" s="301">
        <f>E88*H88</f>
        <v>1.265E-2</v>
      </c>
      <c r="J88" s="300"/>
      <c r="K88" s="301">
        <f>E88*J88</f>
        <v>0</v>
      </c>
      <c r="O88" s="293">
        <v>2</v>
      </c>
      <c r="AA88" s="262">
        <v>3</v>
      </c>
      <c r="AB88" s="262">
        <v>0</v>
      </c>
      <c r="AC88" s="262">
        <v>741186</v>
      </c>
      <c r="AZ88" s="262">
        <v>2</v>
      </c>
      <c r="BA88" s="262">
        <f>IF(AZ88=1,G88,0)</f>
        <v>0</v>
      </c>
      <c r="BB88" s="262">
        <f>IF(AZ88=2,G88,0)</f>
        <v>0</v>
      </c>
      <c r="BC88" s="262">
        <f>IF(AZ88=3,G88,0)</f>
        <v>0</v>
      </c>
      <c r="BD88" s="262">
        <f>IF(AZ88=4,G88,0)</f>
        <v>0</v>
      </c>
      <c r="BE88" s="262">
        <f>IF(AZ88=5,G88,0)</f>
        <v>0</v>
      </c>
      <c r="CA88" s="293">
        <v>3</v>
      </c>
      <c r="CB88" s="293">
        <v>0</v>
      </c>
    </row>
    <row r="89" spans="1:80" ht="22.5">
      <c r="A89" s="294">
        <v>80</v>
      </c>
      <c r="B89" s="295" t="s">
        <v>1281</v>
      </c>
      <c r="C89" s="296" t="s">
        <v>1282</v>
      </c>
      <c r="D89" s="297" t="s">
        <v>100</v>
      </c>
      <c r="E89" s="298">
        <v>1</v>
      </c>
      <c r="F89" s="298">
        <v>0</v>
      </c>
      <c r="G89" s="299">
        <f>E89*F89</f>
        <v>0</v>
      </c>
      <c r="H89" s="300">
        <v>1.7000000000000001E-4</v>
      </c>
      <c r="I89" s="301">
        <f>E89*H89</f>
        <v>1.7000000000000001E-4</v>
      </c>
      <c r="J89" s="300"/>
      <c r="K89" s="301">
        <f>E89*J89</f>
        <v>0</v>
      </c>
      <c r="O89" s="293">
        <v>2</v>
      </c>
      <c r="AA89" s="262">
        <v>3</v>
      </c>
      <c r="AB89" s="262">
        <v>0</v>
      </c>
      <c r="AC89" s="262">
        <v>741187</v>
      </c>
      <c r="AZ89" s="262">
        <v>2</v>
      </c>
      <c r="BA89" s="262">
        <f>IF(AZ89=1,G89,0)</f>
        <v>0</v>
      </c>
      <c r="BB89" s="262">
        <f>IF(AZ89=2,G89,0)</f>
        <v>0</v>
      </c>
      <c r="BC89" s="262">
        <f>IF(AZ89=3,G89,0)</f>
        <v>0</v>
      </c>
      <c r="BD89" s="262">
        <f>IF(AZ89=4,G89,0)</f>
        <v>0</v>
      </c>
      <c r="BE89" s="262">
        <f>IF(AZ89=5,G89,0)</f>
        <v>0</v>
      </c>
      <c r="CA89" s="293">
        <v>3</v>
      </c>
      <c r="CB89" s="293">
        <v>0</v>
      </c>
    </row>
    <row r="90" spans="1:80" ht="33.75">
      <c r="A90" s="294">
        <v>81</v>
      </c>
      <c r="B90" s="295" t="s">
        <v>1283</v>
      </c>
      <c r="C90" s="296" t="s">
        <v>1284</v>
      </c>
      <c r="D90" s="297" t="s">
        <v>100</v>
      </c>
      <c r="E90" s="298">
        <v>64</v>
      </c>
      <c r="F90" s="298">
        <v>0</v>
      </c>
      <c r="G90" s="299">
        <f>E90*F90</f>
        <v>0</v>
      </c>
      <c r="H90" s="300">
        <v>3.6000000000000002E-4</v>
      </c>
      <c r="I90" s="301">
        <f>E90*H90</f>
        <v>2.3040000000000001E-2</v>
      </c>
      <c r="J90" s="300"/>
      <c r="K90" s="301">
        <f>E90*J90</f>
        <v>0</v>
      </c>
      <c r="O90" s="293">
        <v>2</v>
      </c>
      <c r="AA90" s="262">
        <v>3</v>
      </c>
      <c r="AB90" s="262">
        <v>0</v>
      </c>
      <c r="AC90" s="262">
        <v>741188</v>
      </c>
      <c r="AZ90" s="262">
        <v>2</v>
      </c>
      <c r="BA90" s="262">
        <f>IF(AZ90=1,G90,0)</f>
        <v>0</v>
      </c>
      <c r="BB90" s="262">
        <f>IF(AZ90=2,G90,0)</f>
        <v>0</v>
      </c>
      <c r="BC90" s="262">
        <f>IF(AZ90=3,G90,0)</f>
        <v>0</v>
      </c>
      <c r="BD90" s="262">
        <f>IF(AZ90=4,G90,0)</f>
        <v>0</v>
      </c>
      <c r="BE90" s="262">
        <f>IF(AZ90=5,G90,0)</f>
        <v>0</v>
      </c>
      <c r="CA90" s="293">
        <v>3</v>
      </c>
      <c r="CB90" s="293">
        <v>0</v>
      </c>
    </row>
    <row r="91" spans="1:80" ht="22.5">
      <c r="A91" s="294">
        <v>82</v>
      </c>
      <c r="B91" s="295" t="s">
        <v>1285</v>
      </c>
      <c r="C91" s="296" t="s">
        <v>1286</v>
      </c>
      <c r="D91" s="297" t="s">
        <v>100</v>
      </c>
      <c r="E91" s="298">
        <v>1</v>
      </c>
      <c r="F91" s="298">
        <v>0</v>
      </c>
      <c r="G91" s="299">
        <f>E91*F91</f>
        <v>0</v>
      </c>
      <c r="H91" s="300">
        <v>3.6000000000000002E-4</v>
      </c>
      <c r="I91" s="301">
        <f>E91*H91</f>
        <v>3.6000000000000002E-4</v>
      </c>
      <c r="J91" s="300"/>
      <c r="K91" s="301">
        <f>E91*J91</f>
        <v>0</v>
      </c>
      <c r="O91" s="293">
        <v>2</v>
      </c>
      <c r="AA91" s="262">
        <v>3</v>
      </c>
      <c r="AB91" s="262">
        <v>0</v>
      </c>
      <c r="AC91" s="262">
        <v>741189</v>
      </c>
      <c r="AZ91" s="262">
        <v>2</v>
      </c>
      <c r="BA91" s="262">
        <f>IF(AZ91=1,G91,0)</f>
        <v>0</v>
      </c>
      <c r="BB91" s="262">
        <f>IF(AZ91=2,G91,0)</f>
        <v>0</v>
      </c>
      <c r="BC91" s="262">
        <f>IF(AZ91=3,G91,0)</f>
        <v>0</v>
      </c>
      <c r="BD91" s="262">
        <f>IF(AZ91=4,G91,0)</f>
        <v>0</v>
      </c>
      <c r="BE91" s="262">
        <f>IF(AZ91=5,G91,0)</f>
        <v>0</v>
      </c>
      <c r="CA91" s="293">
        <v>3</v>
      </c>
      <c r="CB91" s="293">
        <v>0</v>
      </c>
    </row>
    <row r="92" spans="1:80" ht="33.75">
      <c r="A92" s="294">
        <v>83</v>
      </c>
      <c r="B92" s="295" t="s">
        <v>1287</v>
      </c>
      <c r="C92" s="296" t="s">
        <v>1288</v>
      </c>
      <c r="D92" s="297" t="s">
        <v>100</v>
      </c>
      <c r="E92" s="298">
        <v>4</v>
      </c>
      <c r="F92" s="298">
        <v>0</v>
      </c>
      <c r="G92" s="299">
        <f>E92*F92</f>
        <v>0</v>
      </c>
      <c r="H92" s="300">
        <v>1.6000000000000001E-4</v>
      </c>
      <c r="I92" s="301">
        <f>E92*H92</f>
        <v>6.4000000000000005E-4</v>
      </c>
      <c r="J92" s="300"/>
      <c r="K92" s="301">
        <f>E92*J92</f>
        <v>0</v>
      </c>
      <c r="O92" s="293">
        <v>2</v>
      </c>
      <c r="AA92" s="262">
        <v>3</v>
      </c>
      <c r="AB92" s="262">
        <v>0</v>
      </c>
      <c r="AC92" s="262">
        <v>741190</v>
      </c>
      <c r="AZ92" s="262">
        <v>2</v>
      </c>
      <c r="BA92" s="262">
        <f>IF(AZ92=1,G92,0)</f>
        <v>0</v>
      </c>
      <c r="BB92" s="262">
        <f>IF(AZ92=2,G92,0)</f>
        <v>0</v>
      </c>
      <c r="BC92" s="262">
        <f>IF(AZ92=3,G92,0)</f>
        <v>0</v>
      </c>
      <c r="BD92" s="262">
        <f>IF(AZ92=4,G92,0)</f>
        <v>0</v>
      </c>
      <c r="BE92" s="262">
        <f>IF(AZ92=5,G92,0)</f>
        <v>0</v>
      </c>
      <c r="CA92" s="293">
        <v>3</v>
      </c>
      <c r="CB92" s="293">
        <v>0</v>
      </c>
    </row>
    <row r="93" spans="1:80" ht="33.75">
      <c r="A93" s="294">
        <v>84</v>
      </c>
      <c r="B93" s="295" t="s">
        <v>1289</v>
      </c>
      <c r="C93" s="296" t="s">
        <v>1290</v>
      </c>
      <c r="D93" s="297" t="s">
        <v>100</v>
      </c>
      <c r="E93" s="298">
        <v>3</v>
      </c>
      <c r="F93" s="298">
        <v>0</v>
      </c>
      <c r="G93" s="299">
        <f>E93*F93</f>
        <v>0</v>
      </c>
      <c r="H93" s="300">
        <v>3.6000000000000002E-4</v>
      </c>
      <c r="I93" s="301">
        <f>E93*H93</f>
        <v>1.08E-3</v>
      </c>
      <c r="J93" s="300"/>
      <c r="K93" s="301">
        <f>E93*J93</f>
        <v>0</v>
      </c>
      <c r="O93" s="293">
        <v>2</v>
      </c>
      <c r="AA93" s="262">
        <v>3</v>
      </c>
      <c r="AB93" s="262">
        <v>0</v>
      </c>
      <c r="AC93" s="262">
        <v>741191</v>
      </c>
      <c r="AZ93" s="262">
        <v>2</v>
      </c>
      <c r="BA93" s="262">
        <f>IF(AZ93=1,G93,0)</f>
        <v>0</v>
      </c>
      <c r="BB93" s="262">
        <f>IF(AZ93=2,G93,0)</f>
        <v>0</v>
      </c>
      <c r="BC93" s="262">
        <f>IF(AZ93=3,G93,0)</f>
        <v>0</v>
      </c>
      <c r="BD93" s="262">
        <f>IF(AZ93=4,G93,0)</f>
        <v>0</v>
      </c>
      <c r="BE93" s="262">
        <f>IF(AZ93=5,G93,0)</f>
        <v>0</v>
      </c>
      <c r="CA93" s="293">
        <v>3</v>
      </c>
      <c r="CB93" s="293">
        <v>0</v>
      </c>
    </row>
    <row r="94" spans="1:80" ht="22.5">
      <c r="A94" s="294">
        <v>85</v>
      </c>
      <c r="B94" s="295" t="s">
        <v>1291</v>
      </c>
      <c r="C94" s="296" t="s">
        <v>1292</v>
      </c>
      <c r="D94" s="297" t="s">
        <v>100</v>
      </c>
      <c r="E94" s="298">
        <v>3</v>
      </c>
      <c r="F94" s="298">
        <v>0</v>
      </c>
      <c r="G94" s="299">
        <f>E94*F94</f>
        <v>0</v>
      </c>
      <c r="H94" s="300">
        <v>3.6000000000000002E-4</v>
      </c>
      <c r="I94" s="301">
        <f>E94*H94</f>
        <v>1.08E-3</v>
      </c>
      <c r="J94" s="300"/>
      <c r="K94" s="301">
        <f>E94*J94</f>
        <v>0</v>
      </c>
      <c r="O94" s="293">
        <v>2</v>
      </c>
      <c r="AA94" s="262">
        <v>3</v>
      </c>
      <c r="AB94" s="262">
        <v>0</v>
      </c>
      <c r="AC94" s="262">
        <v>741192</v>
      </c>
      <c r="AZ94" s="262">
        <v>2</v>
      </c>
      <c r="BA94" s="262">
        <f>IF(AZ94=1,G94,0)</f>
        <v>0</v>
      </c>
      <c r="BB94" s="262">
        <f>IF(AZ94=2,G94,0)</f>
        <v>0</v>
      </c>
      <c r="BC94" s="262">
        <f>IF(AZ94=3,G94,0)</f>
        <v>0</v>
      </c>
      <c r="BD94" s="262">
        <f>IF(AZ94=4,G94,0)</f>
        <v>0</v>
      </c>
      <c r="BE94" s="262">
        <f>IF(AZ94=5,G94,0)</f>
        <v>0</v>
      </c>
      <c r="CA94" s="293">
        <v>3</v>
      </c>
      <c r="CB94" s="293">
        <v>0</v>
      </c>
    </row>
    <row r="95" spans="1:80">
      <c r="A95" s="294">
        <v>86</v>
      </c>
      <c r="B95" s="295" t="s">
        <v>1293</v>
      </c>
      <c r="C95" s="296" t="s">
        <v>1294</v>
      </c>
      <c r="D95" s="297" t="s">
        <v>222</v>
      </c>
      <c r="E95" s="298">
        <v>1100</v>
      </c>
      <c r="F95" s="298">
        <v>0</v>
      </c>
      <c r="G95" s="299">
        <f>E95*F95</f>
        <v>0</v>
      </c>
      <c r="H95" s="300">
        <v>1.15E-4</v>
      </c>
      <c r="I95" s="301">
        <f>E95*H95</f>
        <v>0.1265</v>
      </c>
      <c r="J95" s="300"/>
      <c r="K95" s="301">
        <f>E95*J95</f>
        <v>0</v>
      </c>
      <c r="O95" s="293">
        <v>2</v>
      </c>
      <c r="AA95" s="262">
        <v>3</v>
      </c>
      <c r="AB95" s="262">
        <v>0</v>
      </c>
      <c r="AC95" s="262">
        <v>741193</v>
      </c>
      <c r="AZ95" s="262">
        <v>2</v>
      </c>
      <c r="BA95" s="262">
        <f>IF(AZ95=1,G95,0)</f>
        <v>0</v>
      </c>
      <c r="BB95" s="262">
        <f>IF(AZ95=2,G95,0)</f>
        <v>0</v>
      </c>
      <c r="BC95" s="262">
        <f>IF(AZ95=3,G95,0)</f>
        <v>0</v>
      </c>
      <c r="BD95" s="262">
        <f>IF(AZ95=4,G95,0)</f>
        <v>0</v>
      </c>
      <c r="BE95" s="262">
        <f>IF(AZ95=5,G95,0)</f>
        <v>0</v>
      </c>
      <c r="CA95" s="293">
        <v>3</v>
      </c>
      <c r="CB95" s="293">
        <v>0</v>
      </c>
    </row>
    <row r="96" spans="1:80">
      <c r="A96" s="294">
        <v>87</v>
      </c>
      <c r="B96" s="295" t="s">
        <v>1295</v>
      </c>
      <c r="C96" s="296" t="s">
        <v>1296</v>
      </c>
      <c r="D96" s="297" t="s">
        <v>222</v>
      </c>
      <c r="E96" s="298">
        <v>700</v>
      </c>
      <c r="F96" s="298">
        <v>0</v>
      </c>
      <c r="G96" s="299">
        <f>E96*F96</f>
        <v>0</v>
      </c>
      <c r="H96" s="300">
        <v>1.63E-4</v>
      </c>
      <c r="I96" s="301">
        <f>E96*H96</f>
        <v>0.11410000000000001</v>
      </c>
      <c r="J96" s="300"/>
      <c r="K96" s="301">
        <f>E96*J96</f>
        <v>0</v>
      </c>
      <c r="O96" s="293">
        <v>2</v>
      </c>
      <c r="AA96" s="262">
        <v>3</v>
      </c>
      <c r="AB96" s="262">
        <v>0</v>
      </c>
      <c r="AC96" s="262">
        <v>741194</v>
      </c>
      <c r="AZ96" s="262">
        <v>2</v>
      </c>
      <c r="BA96" s="262">
        <f>IF(AZ96=1,G96,0)</f>
        <v>0</v>
      </c>
      <c r="BB96" s="262">
        <f>IF(AZ96=2,G96,0)</f>
        <v>0</v>
      </c>
      <c r="BC96" s="262">
        <f>IF(AZ96=3,G96,0)</f>
        <v>0</v>
      </c>
      <c r="BD96" s="262">
        <f>IF(AZ96=4,G96,0)</f>
        <v>0</v>
      </c>
      <c r="BE96" s="262">
        <f>IF(AZ96=5,G96,0)</f>
        <v>0</v>
      </c>
      <c r="CA96" s="293">
        <v>3</v>
      </c>
      <c r="CB96" s="293">
        <v>0</v>
      </c>
    </row>
    <row r="97" spans="1:80">
      <c r="A97" s="294">
        <v>88</v>
      </c>
      <c r="B97" s="295" t="s">
        <v>1297</v>
      </c>
      <c r="C97" s="296" t="s">
        <v>1298</v>
      </c>
      <c r="D97" s="297" t="s">
        <v>222</v>
      </c>
      <c r="E97" s="298">
        <v>115</v>
      </c>
      <c r="F97" s="298">
        <v>0</v>
      </c>
      <c r="G97" s="299">
        <f>E97*F97</f>
        <v>0</v>
      </c>
      <c r="H97" s="300">
        <v>2.3499999999999999E-4</v>
      </c>
      <c r="I97" s="301">
        <f>E97*H97</f>
        <v>2.7025E-2</v>
      </c>
      <c r="J97" s="300"/>
      <c r="K97" s="301">
        <f>E97*J97</f>
        <v>0</v>
      </c>
      <c r="O97" s="293">
        <v>2</v>
      </c>
      <c r="AA97" s="262">
        <v>3</v>
      </c>
      <c r="AB97" s="262">
        <v>0</v>
      </c>
      <c r="AC97" s="262">
        <v>741195</v>
      </c>
      <c r="AZ97" s="262">
        <v>2</v>
      </c>
      <c r="BA97" s="262">
        <f>IF(AZ97=1,G97,0)</f>
        <v>0</v>
      </c>
      <c r="BB97" s="262">
        <f>IF(AZ97=2,G97,0)</f>
        <v>0</v>
      </c>
      <c r="BC97" s="262">
        <f>IF(AZ97=3,G97,0)</f>
        <v>0</v>
      </c>
      <c r="BD97" s="262">
        <f>IF(AZ97=4,G97,0)</f>
        <v>0</v>
      </c>
      <c r="BE97" s="262">
        <f>IF(AZ97=5,G97,0)</f>
        <v>0</v>
      </c>
      <c r="CA97" s="293">
        <v>3</v>
      </c>
      <c r="CB97" s="293">
        <v>0</v>
      </c>
    </row>
    <row r="98" spans="1:80">
      <c r="A98" s="294">
        <v>89</v>
      </c>
      <c r="B98" s="295" t="s">
        <v>1299</v>
      </c>
      <c r="C98" s="296" t="s">
        <v>1300</v>
      </c>
      <c r="D98" s="297" t="s">
        <v>222</v>
      </c>
      <c r="E98" s="298">
        <v>31</v>
      </c>
      <c r="F98" s="298">
        <v>0</v>
      </c>
      <c r="G98" s="299">
        <f>E98*F98</f>
        <v>0</v>
      </c>
      <c r="H98" s="300">
        <v>1.572E-3</v>
      </c>
      <c r="I98" s="301">
        <f>E98*H98</f>
        <v>4.8732000000000004E-2</v>
      </c>
      <c r="J98" s="300"/>
      <c r="K98" s="301">
        <f>E98*J98</f>
        <v>0</v>
      </c>
      <c r="O98" s="293">
        <v>2</v>
      </c>
      <c r="AA98" s="262">
        <v>3</v>
      </c>
      <c r="AB98" s="262">
        <v>0</v>
      </c>
      <c r="AC98" s="262">
        <v>741196</v>
      </c>
      <c r="AZ98" s="262">
        <v>2</v>
      </c>
      <c r="BA98" s="262">
        <f>IF(AZ98=1,G98,0)</f>
        <v>0</v>
      </c>
      <c r="BB98" s="262">
        <f>IF(AZ98=2,G98,0)</f>
        <v>0</v>
      </c>
      <c r="BC98" s="262">
        <f>IF(AZ98=3,G98,0)</f>
        <v>0</v>
      </c>
      <c r="BD98" s="262">
        <f>IF(AZ98=4,G98,0)</f>
        <v>0</v>
      </c>
      <c r="BE98" s="262">
        <f>IF(AZ98=5,G98,0)</f>
        <v>0</v>
      </c>
      <c r="CA98" s="293">
        <v>3</v>
      </c>
      <c r="CB98" s="293">
        <v>0</v>
      </c>
    </row>
    <row r="99" spans="1:80">
      <c r="A99" s="294">
        <v>90</v>
      </c>
      <c r="B99" s="295" t="s">
        <v>1301</v>
      </c>
      <c r="C99" s="296" t="s">
        <v>1302</v>
      </c>
      <c r="D99" s="297" t="s">
        <v>222</v>
      </c>
      <c r="E99" s="298">
        <v>42</v>
      </c>
      <c r="F99" s="298">
        <v>0</v>
      </c>
      <c r="G99" s="299">
        <f>E99*F99</f>
        <v>0</v>
      </c>
      <c r="H99" s="300">
        <v>3.5199999999999999E-4</v>
      </c>
      <c r="I99" s="301">
        <f>E99*H99</f>
        <v>1.4784E-2</v>
      </c>
      <c r="J99" s="300"/>
      <c r="K99" s="301">
        <f>E99*J99</f>
        <v>0</v>
      </c>
      <c r="O99" s="293">
        <v>2</v>
      </c>
      <c r="AA99" s="262">
        <v>3</v>
      </c>
      <c r="AB99" s="262">
        <v>0</v>
      </c>
      <c r="AC99" s="262">
        <v>741197</v>
      </c>
      <c r="AZ99" s="262">
        <v>2</v>
      </c>
      <c r="BA99" s="262">
        <f>IF(AZ99=1,G99,0)</f>
        <v>0</v>
      </c>
      <c r="BB99" s="262">
        <f>IF(AZ99=2,G99,0)</f>
        <v>0</v>
      </c>
      <c r="BC99" s="262">
        <f>IF(AZ99=3,G99,0)</f>
        <v>0</v>
      </c>
      <c r="BD99" s="262">
        <f>IF(AZ99=4,G99,0)</f>
        <v>0</v>
      </c>
      <c r="BE99" s="262">
        <f>IF(AZ99=5,G99,0)</f>
        <v>0</v>
      </c>
      <c r="CA99" s="293">
        <v>3</v>
      </c>
      <c r="CB99" s="293">
        <v>0</v>
      </c>
    </row>
    <row r="100" spans="1:80">
      <c r="A100" s="294">
        <v>91</v>
      </c>
      <c r="B100" s="295" t="s">
        <v>1303</v>
      </c>
      <c r="C100" s="296" t="s">
        <v>1304</v>
      </c>
      <c r="D100" s="297" t="s">
        <v>222</v>
      </c>
      <c r="E100" s="298">
        <v>13</v>
      </c>
      <c r="F100" s="298">
        <v>0</v>
      </c>
      <c r="G100" s="299">
        <f>E100*F100</f>
        <v>0</v>
      </c>
      <c r="H100" s="300">
        <v>4.8899999999999996E-4</v>
      </c>
      <c r="I100" s="301">
        <f>E100*H100</f>
        <v>6.3569999999999998E-3</v>
      </c>
      <c r="J100" s="300"/>
      <c r="K100" s="301">
        <f>E100*J100</f>
        <v>0</v>
      </c>
      <c r="O100" s="293">
        <v>2</v>
      </c>
      <c r="AA100" s="262">
        <v>3</v>
      </c>
      <c r="AB100" s="262">
        <v>0</v>
      </c>
      <c r="AC100" s="262">
        <v>741198</v>
      </c>
      <c r="AZ100" s="262">
        <v>2</v>
      </c>
      <c r="BA100" s="262">
        <f>IF(AZ100=1,G100,0)</f>
        <v>0</v>
      </c>
      <c r="BB100" s="262">
        <f>IF(AZ100=2,G100,0)</f>
        <v>0</v>
      </c>
      <c r="BC100" s="262">
        <f>IF(AZ100=3,G100,0)</f>
        <v>0</v>
      </c>
      <c r="BD100" s="262">
        <f>IF(AZ100=4,G100,0)</f>
        <v>0</v>
      </c>
      <c r="BE100" s="262">
        <f>IF(AZ100=5,G100,0)</f>
        <v>0</v>
      </c>
      <c r="CA100" s="293">
        <v>3</v>
      </c>
      <c r="CB100" s="293">
        <v>0</v>
      </c>
    </row>
    <row r="101" spans="1:80" ht="22.5">
      <c r="A101" s="294">
        <v>92</v>
      </c>
      <c r="B101" s="295" t="s">
        <v>1305</v>
      </c>
      <c r="C101" s="296" t="s">
        <v>1306</v>
      </c>
      <c r="D101" s="297" t="s">
        <v>100</v>
      </c>
      <c r="E101" s="298">
        <v>1</v>
      </c>
      <c r="F101" s="298">
        <v>0</v>
      </c>
      <c r="G101" s="299">
        <f>E101*F101</f>
        <v>0</v>
      </c>
      <c r="H101" s="300">
        <v>0</v>
      </c>
      <c r="I101" s="301">
        <f>E101*H101</f>
        <v>0</v>
      </c>
      <c r="J101" s="300"/>
      <c r="K101" s="301">
        <f>E101*J101</f>
        <v>0</v>
      </c>
      <c r="O101" s="293">
        <v>2</v>
      </c>
      <c r="AA101" s="262">
        <v>3</v>
      </c>
      <c r="AB101" s="262">
        <v>0</v>
      </c>
      <c r="AC101" s="262">
        <v>741199</v>
      </c>
      <c r="AZ101" s="262">
        <v>2</v>
      </c>
      <c r="BA101" s="262">
        <f>IF(AZ101=1,G101,0)</f>
        <v>0</v>
      </c>
      <c r="BB101" s="262">
        <f>IF(AZ101=2,G101,0)</f>
        <v>0</v>
      </c>
      <c r="BC101" s="262">
        <f>IF(AZ101=3,G101,0)</f>
        <v>0</v>
      </c>
      <c r="BD101" s="262">
        <f>IF(AZ101=4,G101,0)</f>
        <v>0</v>
      </c>
      <c r="BE101" s="262">
        <f>IF(AZ101=5,G101,0)</f>
        <v>0</v>
      </c>
      <c r="CA101" s="293">
        <v>3</v>
      </c>
      <c r="CB101" s="293">
        <v>0</v>
      </c>
    </row>
    <row r="102" spans="1:80" ht="22.5">
      <c r="A102" s="294">
        <v>93</v>
      </c>
      <c r="B102" s="295" t="s">
        <v>1307</v>
      </c>
      <c r="C102" s="296" t="s">
        <v>1308</v>
      </c>
      <c r="D102" s="297" t="s">
        <v>100</v>
      </c>
      <c r="E102" s="298">
        <v>5</v>
      </c>
      <c r="F102" s="298">
        <v>0</v>
      </c>
      <c r="G102" s="299">
        <f>E102*F102</f>
        <v>0</v>
      </c>
      <c r="H102" s="300">
        <v>0</v>
      </c>
      <c r="I102" s="301">
        <f>E102*H102</f>
        <v>0</v>
      </c>
      <c r="J102" s="300"/>
      <c r="K102" s="301">
        <f>E102*J102</f>
        <v>0</v>
      </c>
      <c r="O102" s="293">
        <v>2</v>
      </c>
      <c r="AA102" s="262">
        <v>3</v>
      </c>
      <c r="AB102" s="262">
        <v>0</v>
      </c>
      <c r="AC102" s="262">
        <v>741200</v>
      </c>
      <c r="AZ102" s="262">
        <v>2</v>
      </c>
      <c r="BA102" s="262">
        <f>IF(AZ102=1,G102,0)</f>
        <v>0</v>
      </c>
      <c r="BB102" s="262">
        <f>IF(AZ102=2,G102,0)</f>
        <v>0</v>
      </c>
      <c r="BC102" s="262">
        <f>IF(AZ102=3,G102,0)</f>
        <v>0</v>
      </c>
      <c r="BD102" s="262">
        <f>IF(AZ102=4,G102,0)</f>
        <v>0</v>
      </c>
      <c r="BE102" s="262">
        <f>IF(AZ102=5,G102,0)</f>
        <v>0</v>
      </c>
      <c r="CA102" s="293">
        <v>3</v>
      </c>
      <c r="CB102" s="293">
        <v>0</v>
      </c>
    </row>
    <row r="103" spans="1:80" ht="22.5">
      <c r="A103" s="294">
        <v>94</v>
      </c>
      <c r="B103" s="295" t="s">
        <v>1309</v>
      </c>
      <c r="C103" s="296" t="s">
        <v>1310</v>
      </c>
      <c r="D103" s="297" t="s">
        <v>100</v>
      </c>
      <c r="E103" s="298">
        <v>3</v>
      </c>
      <c r="F103" s="298">
        <v>0</v>
      </c>
      <c r="G103" s="299">
        <f>E103*F103</f>
        <v>0</v>
      </c>
      <c r="H103" s="300">
        <v>0</v>
      </c>
      <c r="I103" s="301">
        <f>E103*H103</f>
        <v>0</v>
      </c>
      <c r="J103" s="300"/>
      <c r="K103" s="301">
        <f>E103*J103</f>
        <v>0</v>
      </c>
      <c r="O103" s="293">
        <v>2</v>
      </c>
      <c r="AA103" s="262">
        <v>3</v>
      </c>
      <c r="AB103" s="262">
        <v>0</v>
      </c>
      <c r="AC103" s="262">
        <v>741201</v>
      </c>
      <c r="AZ103" s="262">
        <v>2</v>
      </c>
      <c r="BA103" s="262">
        <f>IF(AZ103=1,G103,0)</f>
        <v>0</v>
      </c>
      <c r="BB103" s="262">
        <f>IF(AZ103=2,G103,0)</f>
        <v>0</v>
      </c>
      <c r="BC103" s="262">
        <f>IF(AZ103=3,G103,0)</f>
        <v>0</v>
      </c>
      <c r="BD103" s="262">
        <f>IF(AZ103=4,G103,0)</f>
        <v>0</v>
      </c>
      <c r="BE103" s="262">
        <f>IF(AZ103=5,G103,0)</f>
        <v>0</v>
      </c>
      <c r="CA103" s="293">
        <v>3</v>
      </c>
      <c r="CB103" s="293">
        <v>0</v>
      </c>
    </row>
    <row r="104" spans="1:80" ht="22.5">
      <c r="A104" s="294">
        <v>95</v>
      </c>
      <c r="B104" s="295" t="s">
        <v>1311</v>
      </c>
      <c r="C104" s="296" t="s">
        <v>1312</v>
      </c>
      <c r="D104" s="297" t="s">
        <v>100</v>
      </c>
      <c r="E104" s="298">
        <v>1</v>
      </c>
      <c r="F104" s="298">
        <v>0</v>
      </c>
      <c r="G104" s="299">
        <f>E104*F104</f>
        <v>0</v>
      </c>
      <c r="H104" s="300">
        <v>0</v>
      </c>
      <c r="I104" s="301">
        <f>E104*H104</f>
        <v>0</v>
      </c>
      <c r="J104" s="300"/>
      <c r="K104" s="301">
        <f>E104*J104</f>
        <v>0</v>
      </c>
      <c r="O104" s="293">
        <v>2</v>
      </c>
      <c r="AA104" s="262">
        <v>3</v>
      </c>
      <c r="AB104" s="262">
        <v>0</v>
      </c>
      <c r="AC104" s="262">
        <v>741202</v>
      </c>
      <c r="AZ104" s="262">
        <v>2</v>
      </c>
      <c r="BA104" s="262">
        <f>IF(AZ104=1,G104,0)</f>
        <v>0</v>
      </c>
      <c r="BB104" s="262">
        <f>IF(AZ104=2,G104,0)</f>
        <v>0</v>
      </c>
      <c r="BC104" s="262">
        <f>IF(AZ104=3,G104,0)</f>
        <v>0</v>
      </c>
      <c r="BD104" s="262">
        <f>IF(AZ104=4,G104,0)</f>
        <v>0</v>
      </c>
      <c r="BE104" s="262">
        <f>IF(AZ104=5,G104,0)</f>
        <v>0</v>
      </c>
      <c r="CA104" s="293">
        <v>3</v>
      </c>
      <c r="CB104" s="293">
        <v>0</v>
      </c>
    </row>
    <row r="105" spans="1:80">
      <c r="A105" s="294">
        <v>96</v>
      </c>
      <c r="B105" s="295" t="s">
        <v>1313</v>
      </c>
      <c r="C105" s="296" t="s">
        <v>1314</v>
      </c>
      <c r="D105" s="297" t="s">
        <v>100</v>
      </c>
      <c r="E105" s="298">
        <v>200</v>
      </c>
      <c r="F105" s="298">
        <v>0</v>
      </c>
      <c r="G105" s="299">
        <f>E105*F105</f>
        <v>0</v>
      </c>
      <c r="H105" s="300">
        <v>0</v>
      </c>
      <c r="I105" s="301">
        <f>E105*H105</f>
        <v>0</v>
      </c>
      <c r="J105" s="300"/>
      <c r="K105" s="301">
        <f>E105*J105</f>
        <v>0</v>
      </c>
      <c r="O105" s="293">
        <v>2</v>
      </c>
      <c r="AA105" s="262">
        <v>3</v>
      </c>
      <c r="AB105" s="262">
        <v>0</v>
      </c>
      <c r="AC105" s="262">
        <v>741203</v>
      </c>
      <c r="AZ105" s="262">
        <v>2</v>
      </c>
      <c r="BA105" s="262">
        <f>IF(AZ105=1,G105,0)</f>
        <v>0</v>
      </c>
      <c r="BB105" s="262">
        <f>IF(AZ105=2,G105,0)</f>
        <v>0</v>
      </c>
      <c r="BC105" s="262">
        <f>IF(AZ105=3,G105,0)</f>
        <v>0</v>
      </c>
      <c r="BD105" s="262">
        <f>IF(AZ105=4,G105,0)</f>
        <v>0</v>
      </c>
      <c r="BE105" s="262">
        <f>IF(AZ105=5,G105,0)</f>
        <v>0</v>
      </c>
      <c r="CA105" s="293">
        <v>3</v>
      </c>
      <c r="CB105" s="293">
        <v>0</v>
      </c>
    </row>
    <row r="106" spans="1:80" ht="22.5">
      <c r="A106" s="294">
        <v>97</v>
      </c>
      <c r="B106" s="295" t="s">
        <v>1315</v>
      </c>
      <c r="C106" s="296" t="s">
        <v>1316</v>
      </c>
      <c r="D106" s="297" t="s">
        <v>100</v>
      </c>
      <c r="E106" s="298">
        <v>25</v>
      </c>
      <c r="F106" s="298">
        <v>0</v>
      </c>
      <c r="G106" s="299">
        <f>E106*F106</f>
        <v>0</v>
      </c>
      <c r="H106" s="300">
        <v>0</v>
      </c>
      <c r="I106" s="301">
        <f>E106*H106</f>
        <v>0</v>
      </c>
      <c r="J106" s="300"/>
      <c r="K106" s="301">
        <f>E106*J106</f>
        <v>0</v>
      </c>
      <c r="O106" s="293">
        <v>2</v>
      </c>
      <c r="AA106" s="262">
        <v>3</v>
      </c>
      <c r="AB106" s="262">
        <v>0</v>
      </c>
      <c r="AC106" s="262">
        <v>741204</v>
      </c>
      <c r="AZ106" s="262">
        <v>2</v>
      </c>
      <c r="BA106" s="262">
        <f>IF(AZ106=1,G106,0)</f>
        <v>0</v>
      </c>
      <c r="BB106" s="262">
        <f>IF(AZ106=2,G106,0)</f>
        <v>0</v>
      </c>
      <c r="BC106" s="262">
        <f>IF(AZ106=3,G106,0)</f>
        <v>0</v>
      </c>
      <c r="BD106" s="262">
        <f>IF(AZ106=4,G106,0)</f>
        <v>0</v>
      </c>
      <c r="BE106" s="262">
        <f>IF(AZ106=5,G106,0)</f>
        <v>0</v>
      </c>
      <c r="CA106" s="293">
        <v>3</v>
      </c>
      <c r="CB106" s="293">
        <v>0</v>
      </c>
    </row>
    <row r="107" spans="1:80" ht="22.5">
      <c r="A107" s="294">
        <v>98</v>
      </c>
      <c r="B107" s="295" t="s">
        <v>1317</v>
      </c>
      <c r="C107" s="296" t="s">
        <v>1318</v>
      </c>
      <c r="D107" s="297" t="s">
        <v>100</v>
      </c>
      <c r="E107" s="298">
        <v>1</v>
      </c>
      <c r="F107" s="298">
        <v>0</v>
      </c>
      <c r="G107" s="299">
        <f>E107*F107</f>
        <v>0</v>
      </c>
      <c r="H107" s="300">
        <v>0</v>
      </c>
      <c r="I107" s="301">
        <f>E107*H107</f>
        <v>0</v>
      </c>
      <c r="J107" s="300"/>
      <c r="K107" s="301">
        <f>E107*J107</f>
        <v>0</v>
      </c>
      <c r="O107" s="293">
        <v>2</v>
      </c>
      <c r="AA107" s="262">
        <v>3</v>
      </c>
      <c r="AB107" s="262">
        <v>0</v>
      </c>
      <c r="AC107" s="262">
        <v>741205</v>
      </c>
      <c r="AZ107" s="262">
        <v>2</v>
      </c>
      <c r="BA107" s="262">
        <f>IF(AZ107=1,G107,0)</f>
        <v>0</v>
      </c>
      <c r="BB107" s="262">
        <f>IF(AZ107=2,G107,0)</f>
        <v>0</v>
      </c>
      <c r="BC107" s="262">
        <f>IF(AZ107=3,G107,0)</f>
        <v>0</v>
      </c>
      <c r="BD107" s="262">
        <f>IF(AZ107=4,G107,0)</f>
        <v>0</v>
      </c>
      <c r="BE107" s="262">
        <f>IF(AZ107=5,G107,0)</f>
        <v>0</v>
      </c>
      <c r="CA107" s="293">
        <v>3</v>
      </c>
      <c r="CB107" s="293">
        <v>0</v>
      </c>
    </row>
    <row r="108" spans="1:80" ht="22.5">
      <c r="A108" s="294">
        <v>99</v>
      </c>
      <c r="B108" s="295" t="s">
        <v>1319</v>
      </c>
      <c r="C108" s="296" t="s">
        <v>1320</v>
      </c>
      <c r="D108" s="297" t="s">
        <v>222</v>
      </c>
      <c r="E108" s="298">
        <v>6</v>
      </c>
      <c r="F108" s="298">
        <v>0</v>
      </c>
      <c r="G108" s="299">
        <f>E108*F108</f>
        <v>0</v>
      </c>
      <c r="H108" s="300">
        <v>2.5000000000000001E-4</v>
      </c>
      <c r="I108" s="301">
        <f>E108*H108</f>
        <v>1.5E-3</v>
      </c>
      <c r="J108" s="300"/>
      <c r="K108" s="301">
        <f>E108*J108</f>
        <v>0</v>
      </c>
      <c r="O108" s="293">
        <v>2</v>
      </c>
      <c r="AA108" s="262">
        <v>3</v>
      </c>
      <c r="AB108" s="262">
        <v>0</v>
      </c>
      <c r="AC108" s="262">
        <v>741206</v>
      </c>
      <c r="AZ108" s="262">
        <v>2</v>
      </c>
      <c r="BA108" s="262">
        <f>IF(AZ108=1,G108,0)</f>
        <v>0</v>
      </c>
      <c r="BB108" s="262">
        <f>IF(AZ108=2,G108,0)</f>
        <v>0</v>
      </c>
      <c r="BC108" s="262">
        <f>IF(AZ108=3,G108,0)</f>
        <v>0</v>
      </c>
      <c r="BD108" s="262">
        <f>IF(AZ108=4,G108,0)</f>
        <v>0</v>
      </c>
      <c r="BE108" s="262">
        <f>IF(AZ108=5,G108,0)</f>
        <v>0</v>
      </c>
      <c r="CA108" s="293">
        <v>3</v>
      </c>
      <c r="CB108" s="293">
        <v>0</v>
      </c>
    </row>
    <row r="109" spans="1:80" ht="22.5">
      <c r="A109" s="294">
        <v>100</v>
      </c>
      <c r="B109" s="295" t="s">
        <v>1321</v>
      </c>
      <c r="C109" s="296" t="s">
        <v>1322</v>
      </c>
      <c r="D109" s="297" t="s">
        <v>100</v>
      </c>
      <c r="E109" s="298">
        <v>3</v>
      </c>
      <c r="F109" s="298">
        <v>0</v>
      </c>
      <c r="G109" s="299">
        <f>E109*F109</f>
        <v>0</v>
      </c>
      <c r="H109" s="300">
        <v>1.0000000000000001E-5</v>
      </c>
      <c r="I109" s="301">
        <f>E109*H109</f>
        <v>3.0000000000000004E-5</v>
      </c>
      <c r="J109" s="300"/>
      <c r="K109" s="301">
        <f>E109*J109</f>
        <v>0</v>
      </c>
      <c r="O109" s="293">
        <v>2</v>
      </c>
      <c r="AA109" s="262">
        <v>3</v>
      </c>
      <c r="AB109" s="262">
        <v>0</v>
      </c>
      <c r="AC109" s="262">
        <v>741207</v>
      </c>
      <c r="AZ109" s="262">
        <v>2</v>
      </c>
      <c r="BA109" s="262">
        <f>IF(AZ109=1,G109,0)</f>
        <v>0</v>
      </c>
      <c r="BB109" s="262">
        <f>IF(AZ109=2,G109,0)</f>
        <v>0</v>
      </c>
      <c r="BC109" s="262">
        <f>IF(AZ109=3,G109,0)</f>
        <v>0</v>
      </c>
      <c r="BD109" s="262">
        <f>IF(AZ109=4,G109,0)</f>
        <v>0</v>
      </c>
      <c r="BE109" s="262">
        <f>IF(AZ109=5,G109,0)</f>
        <v>0</v>
      </c>
      <c r="CA109" s="293">
        <v>3</v>
      </c>
      <c r="CB109" s="293">
        <v>0</v>
      </c>
    </row>
    <row r="110" spans="1:80" ht="22.5">
      <c r="A110" s="294">
        <v>101</v>
      </c>
      <c r="B110" s="295" t="s">
        <v>1323</v>
      </c>
      <c r="C110" s="296" t="s">
        <v>1324</v>
      </c>
      <c r="D110" s="297" t="s">
        <v>100</v>
      </c>
      <c r="E110" s="298">
        <v>1</v>
      </c>
      <c r="F110" s="298">
        <v>0</v>
      </c>
      <c r="G110" s="299">
        <f>E110*F110</f>
        <v>0</v>
      </c>
      <c r="H110" s="300">
        <v>1.0000000000000001E-5</v>
      </c>
      <c r="I110" s="301">
        <f>E110*H110</f>
        <v>1.0000000000000001E-5</v>
      </c>
      <c r="J110" s="300"/>
      <c r="K110" s="301">
        <f>E110*J110</f>
        <v>0</v>
      </c>
      <c r="O110" s="293">
        <v>2</v>
      </c>
      <c r="AA110" s="262">
        <v>3</v>
      </c>
      <c r="AB110" s="262">
        <v>0</v>
      </c>
      <c r="AC110" s="262">
        <v>741208</v>
      </c>
      <c r="AZ110" s="262">
        <v>2</v>
      </c>
      <c r="BA110" s="262">
        <f>IF(AZ110=1,G110,0)</f>
        <v>0</v>
      </c>
      <c r="BB110" s="262">
        <f>IF(AZ110=2,G110,0)</f>
        <v>0</v>
      </c>
      <c r="BC110" s="262">
        <f>IF(AZ110=3,G110,0)</f>
        <v>0</v>
      </c>
      <c r="BD110" s="262">
        <f>IF(AZ110=4,G110,0)</f>
        <v>0</v>
      </c>
      <c r="BE110" s="262">
        <f>IF(AZ110=5,G110,0)</f>
        <v>0</v>
      </c>
      <c r="CA110" s="293">
        <v>3</v>
      </c>
      <c r="CB110" s="293">
        <v>0</v>
      </c>
    </row>
    <row r="111" spans="1:80" ht="22.5">
      <c r="A111" s="294">
        <v>102</v>
      </c>
      <c r="B111" s="295" t="s">
        <v>1325</v>
      </c>
      <c r="C111" s="296" t="s">
        <v>1326</v>
      </c>
      <c r="D111" s="297" t="s">
        <v>100</v>
      </c>
      <c r="E111" s="298">
        <v>2</v>
      </c>
      <c r="F111" s="298">
        <v>0</v>
      </c>
      <c r="G111" s="299">
        <f>E111*F111</f>
        <v>0</v>
      </c>
      <c r="H111" s="300">
        <v>1.0000000000000001E-5</v>
      </c>
      <c r="I111" s="301">
        <f>E111*H111</f>
        <v>2.0000000000000002E-5</v>
      </c>
      <c r="J111" s="300"/>
      <c r="K111" s="301">
        <f>E111*J111</f>
        <v>0</v>
      </c>
      <c r="O111" s="293">
        <v>2</v>
      </c>
      <c r="AA111" s="262">
        <v>3</v>
      </c>
      <c r="AB111" s="262">
        <v>0</v>
      </c>
      <c r="AC111" s="262">
        <v>741209</v>
      </c>
      <c r="AZ111" s="262">
        <v>2</v>
      </c>
      <c r="BA111" s="262">
        <f>IF(AZ111=1,G111,0)</f>
        <v>0</v>
      </c>
      <c r="BB111" s="262">
        <f>IF(AZ111=2,G111,0)</f>
        <v>0</v>
      </c>
      <c r="BC111" s="262">
        <f>IF(AZ111=3,G111,0)</f>
        <v>0</v>
      </c>
      <c r="BD111" s="262">
        <f>IF(AZ111=4,G111,0)</f>
        <v>0</v>
      </c>
      <c r="BE111" s="262">
        <f>IF(AZ111=5,G111,0)</f>
        <v>0</v>
      </c>
      <c r="CA111" s="293">
        <v>3</v>
      </c>
      <c r="CB111" s="293">
        <v>0</v>
      </c>
    </row>
    <row r="112" spans="1:80" ht="22.5">
      <c r="A112" s="294">
        <v>103</v>
      </c>
      <c r="B112" s="295" t="s">
        <v>1327</v>
      </c>
      <c r="C112" s="296" t="s">
        <v>1328</v>
      </c>
      <c r="D112" s="297" t="s">
        <v>222</v>
      </c>
      <c r="E112" s="298">
        <v>18</v>
      </c>
      <c r="F112" s="298">
        <v>0</v>
      </c>
      <c r="G112" s="299">
        <f>E112*F112</f>
        <v>0</v>
      </c>
      <c r="H112" s="300">
        <v>2.1000000000000001E-4</v>
      </c>
      <c r="I112" s="301">
        <f>E112*H112</f>
        <v>3.7800000000000004E-3</v>
      </c>
      <c r="J112" s="300"/>
      <c r="K112" s="301">
        <f>E112*J112</f>
        <v>0</v>
      </c>
      <c r="O112" s="293">
        <v>2</v>
      </c>
      <c r="AA112" s="262">
        <v>3</v>
      </c>
      <c r="AB112" s="262">
        <v>0</v>
      </c>
      <c r="AC112" s="262">
        <v>741210</v>
      </c>
      <c r="AZ112" s="262">
        <v>2</v>
      </c>
      <c r="BA112" s="262">
        <f>IF(AZ112=1,G112,0)</f>
        <v>0</v>
      </c>
      <c r="BB112" s="262">
        <f>IF(AZ112=2,G112,0)</f>
        <v>0</v>
      </c>
      <c r="BC112" s="262">
        <f>IF(AZ112=3,G112,0)</f>
        <v>0</v>
      </c>
      <c r="BD112" s="262">
        <f>IF(AZ112=4,G112,0)</f>
        <v>0</v>
      </c>
      <c r="BE112" s="262">
        <f>IF(AZ112=5,G112,0)</f>
        <v>0</v>
      </c>
      <c r="CA112" s="293">
        <v>3</v>
      </c>
      <c r="CB112" s="293">
        <v>0</v>
      </c>
    </row>
    <row r="113" spans="1:80" ht="22.5">
      <c r="A113" s="294">
        <v>104</v>
      </c>
      <c r="B113" s="295" t="s">
        <v>1329</v>
      </c>
      <c r="C113" s="296" t="s">
        <v>1330</v>
      </c>
      <c r="D113" s="297" t="s">
        <v>100</v>
      </c>
      <c r="E113" s="298">
        <v>2</v>
      </c>
      <c r="F113" s="298">
        <v>0</v>
      </c>
      <c r="G113" s="299">
        <f>E113*F113</f>
        <v>0</v>
      </c>
      <c r="H113" s="300">
        <v>1E-4</v>
      </c>
      <c r="I113" s="301">
        <f>E113*H113</f>
        <v>2.0000000000000001E-4</v>
      </c>
      <c r="J113" s="300"/>
      <c r="K113" s="301">
        <f>E113*J113</f>
        <v>0</v>
      </c>
      <c r="O113" s="293">
        <v>2</v>
      </c>
      <c r="AA113" s="262">
        <v>3</v>
      </c>
      <c r="AB113" s="262">
        <v>0</v>
      </c>
      <c r="AC113" s="262">
        <v>741211</v>
      </c>
      <c r="AZ113" s="262">
        <v>2</v>
      </c>
      <c r="BA113" s="262">
        <f>IF(AZ113=1,G113,0)</f>
        <v>0</v>
      </c>
      <c r="BB113" s="262">
        <f>IF(AZ113=2,G113,0)</f>
        <v>0</v>
      </c>
      <c r="BC113" s="262">
        <f>IF(AZ113=3,G113,0)</f>
        <v>0</v>
      </c>
      <c r="BD113" s="262">
        <f>IF(AZ113=4,G113,0)</f>
        <v>0</v>
      </c>
      <c r="BE113" s="262">
        <f>IF(AZ113=5,G113,0)</f>
        <v>0</v>
      </c>
      <c r="CA113" s="293">
        <v>3</v>
      </c>
      <c r="CB113" s="293">
        <v>0</v>
      </c>
    </row>
    <row r="114" spans="1:80" ht="22.5">
      <c r="A114" s="294">
        <v>105</v>
      </c>
      <c r="B114" s="295" t="s">
        <v>1331</v>
      </c>
      <c r="C114" s="296" t="s">
        <v>1332</v>
      </c>
      <c r="D114" s="297" t="s">
        <v>100</v>
      </c>
      <c r="E114" s="298">
        <v>4</v>
      </c>
      <c r="F114" s="298">
        <v>0</v>
      </c>
      <c r="G114" s="299">
        <f>E114*F114</f>
        <v>0</v>
      </c>
      <c r="H114" s="300">
        <v>1E-4</v>
      </c>
      <c r="I114" s="301">
        <f>E114*H114</f>
        <v>4.0000000000000002E-4</v>
      </c>
      <c r="J114" s="300"/>
      <c r="K114" s="301">
        <f>E114*J114</f>
        <v>0</v>
      </c>
      <c r="O114" s="293">
        <v>2</v>
      </c>
      <c r="AA114" s="262">
        <v>3</v>
      </c>
      <c r="AB114" s="262">
        <v>0</v>
      </c>
      <c r="AC114" s="262">
        <v>741212</v>
      </c>
      <c r="AZ114" s="262">
        <v>2</v>
      </c>
      <c r="BA114" s="262">
        <f>IF(AZ114=1,G114,0)</f>
        <v>0</v>
      </c>
      <c r="BB114" s="262">
        <f>IF(AZ114=2,G114,0)</f>
        <v>0</v>
      </c>
      <c r="BC114" s="262">
        <f>IF(AZ114=3,G114,0)</f>
        <v>0</v>
      </c>
      <c r="BD114" s="262">
        <f>IF(AZ114=4,G114,0)</f>
        <v>0</v>
      </c>
      <c r="BE114" s="262">
        <f>IF(AZ114=5,G114,0)</f>
        <v>0</v>
      </c>
      <c r="CA114" s="293">
        <v>3</v>
      </c>
      <c r="CB114" s="293">
        <v>0</v>
      </c>
    </row>
    <row r="115" spans="1:80" ht="22.5">
      <c r="A115" s="294">
        <v>106</v>
      </c>
      <c r="B115" s="295" t="s">
        <v>1333</v>
      </c>
      <c r="C115" s="296" t="s">
        <v>1334</v>
      </c>
      <c r="D115" s="297" t="s">
        <v>100</v>
      </c>
      <c r="E115" s="298">
        <v>1</v>
      </c>
      <c r="F115" s="298">
        <v>0</v>
      </c>
      <c r="G115" s="299">
        <f>E115*F115</f>
        <v>0</v>
      </c>
      <c r="H115" s="300">
        <v>1E-4</v>
      </c>
      <c r="I115" s="301">
        <f>E115*H115</f>
        <v>1E-4</v>
      </c>
      <c r="J115" s="300"/>
      <c r="K115" s="301">
        <f>E115*J115</f>
        <v>0</v>
      </c>
      <c r="O115" s="293">
        <v>2</v>
      </c>
      <c r="AA115" s="262">
        <v>3</v>
      </c>
      <c r="AB115" s="262">
        <v>0</v>
      </c>
      <c r="AC115" s="262">
        <v>741213</v>
      </c>
      <c r="AZ115" s="262">
        <v>2</v>
      </c>
      <c r="BA115" s="262">
        <f>IF(AZ115=1,G115,0)</f>
        <v>0</v>
      </c>
      <c r="BB115" s="262">
        <f>IF(AZ115=2,G115,0)</f>
        <v>0</v>
      </c>
      <c r="BC115" s="262">
        <f>IF(AZ115=3,G115,0)</f>
        <v>0</v>
      </c>
      <c r="BD115" s="262">
        <f>IF(AZ115=4,G115,0)</f>
        <v>0</v>
      </c>
      <c r="BE115" s="262">
        <f>IF(AZ115=5,G115,0)</f>
        <v>0</v>
      </c>
      <c r="CA115" s="293">
        <v>3</v>
      </c>
      <c r="CB115" s="293">
        <v>0</v>
      </c>
    </row>
    <row r="116" spans="1:80" ht="22.5">
      <c r="A116" s="294">
        <v>107</v>
      </c>
      <c r="B116" s="295" t="s">
        <v>1335</v>
      </c>
      <c r="C116" s="296" t="s">
        <v>1336</v>
      </c>
      <c r="D116" s="297" t="s">
        <v>100</v>
      </c>
      <c r="E116" s="298">
        <v>8</v>
      </c>
      <c r="F116" s="298">
        <v>0</v>
      </c>
      <c r="G116" s="299">
        <f>E116*F116</f>
        <v>0</v>
      </c>
      <c r="H116" s="300">
        <v>1E-4</v>
      </c>
      <c r="I116" s="301">
        <f>E116*H116</f>
        <v>8.0000000000000004E-4</v>
      </c>
      <c r="J116" s="300"/>
      <c r="K116" s="301">
        <f>E116*J116</f>
        <v>0</v>
      </c>
      <c r="O116" s="293">
        <v>2</v>
      </c>
      <c r="AA116" s="262">
        <v>3</v>
      </c>
      <c r="AB116" s="262">
        <v>0</v>
      </c>
      <c r="AC116" s="262">
        <v>741214</v>
      </c>
      <c r="AZ116" s="262">
        <v>2</v>
      </c>
      <c r="BA116" s="262">
        <f>IF(AZ116=1,G116,0)</f>
        <v>0</v>
      </c>
      <c r="BB116" s="262">
        <f>IF(AZ116=2,G116,0)</f>
        <v>0</v>
      </c>
      <c r="BC116" s="262">
        <f>IF(AZ116=3,G116,0)</f>
        <v>0</v>
      </c>
      <c r="BD116" s="262">
        <f>IF(AZ116=4,G116,0)</f>
        <v>0</v>
      </c>
      <c r="BE116" s="262">
        <f>IF(AZ116=5,G116,0)</f>
        <v>0</v>
      </c>
      <c r="CA116" s="293">
        <v>3</v>
      </c>
      <c r="CB116" s="293">
        <v>0</v>
      </c>
    </row>
    <row r="117" spans="1:80" ht="22.5">
      <c r="A117" s="294">
        <v>108</v>
      </c>
      <c r="B117" s="295" t="s">
        <v>1337</v>
      </c>
      <c r="C117" s="296" t="s">
        <v>1338</v>
      </c>
      <c r="D117" s="297" t="s">
        <v>100</v>
      </c>
      <c r="E117" s="298">
        <v>4</v>
      </c>
      <c r="F117" s="298">
        <v>0</v>
      </c>
      <c r="G117" s="299">
        <f>E117*F117</f>
        <v>0</v>
      </c>
      <c r="H117" s="300">
        <v>1E-4</v>
      </c>
      <c r="I117" s="301">
        <f>E117*H117</f>
        <v>4.0000000000000002E-4</v>
      </c>
      <c r="J117" s="300"/>
      <c r="K117" s="301">
        <f>E117*J117</f>
        <v>0</v>
      </c>
      <c r="O117" s="293">
        <v>2</v>
      </c>
      <c r="AA117" s="262">
        <v>3</v>
      </c>
      <c r="AB117" s="262">
        <v>0</v>
      </c>
      <c r="AC117" s="262">
        <v>741215</v>
      </c>
      <c r="AZ117" s="262">
        <v>2</v>
      </c>
      <c r="BA117" s="262">
        <f>IF(AZ117=1,G117,0)</f>
        <v>0</v>
      </c>
      <c r="BB117" s="262">
        <f>IF(AZ117=2,G117,0)</f>
        <v>0</v>
      </c>
      <c r="BC117" s="262">
        <f>IF(AZ117=3,G117,0)</f>
        <v>0</v>
      </c>
      <c r="BD117" s="262">
        <f>IF(AZ117=4,G117,0)</f>
        <v>0</v>
      </c>
      <c r="BE117" s="262">
        <f>IF(AZ117=5,G117,0)</f>
        <v>0</v>
      </c>
      <c r="CA117" s="293">
        <v>3</v>
      </c>
      <c r="CB117" s="293">
        <v>0</v>
      </c>
    </row>
    <row r="118" spans="1:80" ht="22.5">
      <c r="A118" s="294">
        <v>109</v>
      </c>
      <c r="B118" s="295" t="s">
        <v>1339</v>
      </c>
      <c r="C118" s="296" t="s">
        <v>1340</v>
      </c>
      <c r="D118" s="297" t="s">
        <v>100</v>
      </c>
      <c r="E118" s="298">
        <v>5</v>
      </c>
      <c r="F118" s="298">
        <v>0</v>
      </c>
      <c r="G118" s="299">
        <f>E118*F118</f>
        <v>0</v>
      </c>
      <c r="H118" s="300">
        <v>1.0000000000000001E-5</v>
      </c>
      <c r="I118" s="301">
        <f>E118*H118</f>
        <v>5.0000000000000002E-5</v>
      </c>
      <c r="J118" s="300"/>
      <c r="K118" s="301">
        <f>E118*J118</f>
        <v>0</v>
      </c>
      <c r="O118" s="293">
        <v>2</v>
      </c>
      <c r="AA118" s="262">
        <v>3</v>
      </c>
      <c r="AB118" s="262">
        <v>0</v>
      </c>
      <c r="AC118" s="262">
        <v>741216</v>
      </c>
      <c r="AZ118" s="262">
        <v>2</v>
      </c>
      <c r="BA118" s="262">
        <f>IF(AZ118=1,G118,0)</f>
        <v>0</v>
      </c>
      <c r="BB118" s="262">
        <f>IF(AZ118=2,G118,0)</f>
        <v>0</v>
      </c>
      <c r="BC118" s="262">
        <f>IF(AZ118=3,G118,0)</f>
        <v>0</v>
      </c>
      <c r="BD118" s="262">
        <f>IF(AZ118=4,G118,0)</f>
        <v>0</v>
      </c>
      <c r="BE118" s="262">
        <f>IF(AZ118=5,G118,0)</f>
        <v>0</v>
      </c>
      <c r="CA118" s="293">
        <v>3</v>
      </c>
      <c r="CB118" s="293">
        <v>0</v>
      </c>
    </row>
    <row r="119" spans="1:80" ht="22.5">
      <c r="A119" s="294">
        <v>110</v>
      </c>
      <c r="B119" s="295" t="s">
        <v>1341</v>
      </c>
      <c r="C119" s="296" t="s">
        <v>1137</v>
      </c>
      <c r="D119" s="297" t="s">
        <v>100</v>
      </c>
      <c r="E119" s="298">
        <v>1</v>
      </c>
      <c r="F119" s="298">
        <v>0</v>
      </c>
      <c r="G119" s="299">
        <f>E119*F119</f>
        <v>0</v>
      </c>
      <c r="H119" s="300">
        <v>1.0000000000000001E-5</v>
      </c>
      <c r="I119" s="301">
        <f>E119*H119</f>
        <v>1.0000000000000001E-5</v>
      </c>
      <c r="J119" s="300"/>
      <c r="K119" s="301">
        <f>E119*J119</f>
        <v>0</v>
      </c>
      <c r="O119" s="293">
        <v>2</v>
      </c>
      <c r="AA119" s="262">
        <v>3</v>
      </c>
      <c r="AB119" s="262">
        <v>0</v>
      </c>
      <c r="AC119" s="262">
        <v>741217</v>
      </c>
      <c r="AZ119" s="262">
        <v>2</v>
      </c>
      <c r="BA119" s="262">
        <f>IF(AZ119=1,G119,0)</f>
        <v>0</v>
      </c>
      <c r="BB119" s="262">
        <f>IF(AZ119=2,G119,0)</f>
        <v>0</v>
      </c>
      <c r="BC119" s="262">
        <f>IF(AZ119=3,G119,0)</f>
        <v>0</v>
      </c>
      <c r="BD119" s="262">
        <f>IF(AZ119=4,G119,0)</f>
        <v>0</v>
      </c>
      <c r="BE119" s="262">
        <f>IF(AZ119=5,G119,0)</f>
        <v>0</v>
      </c>
      <c r="CA119" s="293">
        <v>3</v>
      </c>
      <c r="CB119" s="293">
        <v>0</v>
      </c>
    </row>
    <row r="120" spans="1:80" ht="22.5">
      <c r="A120" s="294">
        <v>111</v>
      </c>
      <c r="B120" s="295" t="s">
        <v>1342</v>
      </c>
      <c r="C120" s="296" t="s">
        <v>1139</v>
      </c>
      <c r="D120" s="297" t="s">
        <v>100</v>
      </c>
      <c r="E120" s="298">
        <v>4</v>
      </c>
      <c r="F120" s="298">
        <v>0</v>
      </c>
      <c r="G120" s="299">
        <f>E120*F120</f>
        <v>0</v>
      </c>
      <c r="H120" s="300">
        <v>1.0000000000000001E-5</v>
      </c>
      <c r="I120" s="301">
        <f>E120*H120</f>
        <v>4.0000000000000003E-5</v>
      </c>
      <c r="J120" s="300"/>
      <c r="K120" s="301">
        <f>E120*J120</f>
        <v>0</v>
      </c>
      <c r="O120" s="293">
        <v>2</v>
      </c>
      <c r="AA120" s="262">
        <v>3</v>
      </c>
      <c r="AB120" s="262">
        <v>0</v>
      </c>
      <c r="AC120" s="262">
        <v>741218</v>
      </c>
      <c r="AZ120" s="262">
        <v>2</v>
      </c>
      <c r="BA120" s="262">
        <f>IF(AZ120=1,G120,0)</f>
        <v>0</v>
      </c>
      <c r="BB120" s="262">
        <f>IF(AZ120=2,G120,0)</f>
        <v>0</v>
      </c>
      <c r="BC120" s="262">
        <f>IF(AZ120=3,G120,0)</f>
        <v>0</v>
      </c>
      <c r="BD120" s="262">
        <f>IF(AZ120=4,G120,0)</f>
        <v>0</v>
      </c>
      <c r="BE120" s="262">
        <f>IF(AZ120=5,G120,0)</f>
        <v>0</v>
      </c>
      <c r="CA120" s="293">
        <v>3</v>
      </c>
      <c r="CB120" s="293">
        <v>0</v>
      </c>
    </row>
    <row r="121" spans="1:80" ht="22.5">
      <c r="A121" s="294">
        <v>112</v>
      </c>
      <c r="B121" s="295" t="s">
        <v>1343</v>
      </c>
      <c r="C121" s="296" t="s">
        <v>1344</v>
      </c>
      <c r="D121" s="297" t="s">
        <v>100</v>
      </c>
      <c r="E121" s="298">
        <v>2</v>
      </c>
      <c r="F121" s="298">
        <v>0</v>
      </c>
      <c r="G121" s="299">
        <f>E121*F121</f>
        <v>0</v>
      </c>
      <c r="H121" s="300">
        <v>1.0000000000000001E-5</v>
      </c>
      <c r="I121" s="301">
        <f>E121*H121</f>
        <v>2.0000000000000002E-5</v>
      </c>
      <c r="J121" s="300"/>
      <c r="K121" s="301">
        <f>E121*J121</f>
        <v>0</v>
      </c>
      <c r="O121" s="293">
        <v>2</v>
      </c>
      <c r="AA121" s="262">
        <v>3</v>
      </c>
      <c r="AB121" s="262">
        <v>0</v>
      </c>
      <c r="AC121" s="262">
        <v>741219</v>
      </c>
      <c r="AZ121" s="262">
        <v>2</v>
      </c>
      <c r="BA121" s="262">
        <f>IF(AZ121=1,G121,0)</f>
        <v>0</v>
      </c>
      <c r="BB121" s="262">
        <f>IF(AZ121=2,G121,0)</f>
        <v>0</v>
      </c>
      <c r="BC121" s="262">
        <f>IF(AZ121=3,G121,0)</f>
        <v>0</v>
      </c>
      <c r="BD121" s="262">
        <f>IF(AZ121=4,G121,0)</f>
        <v>0</v>
      </c>
      <c r="BE121" s="262">
        <f>IF(AZ121=5,G121,0)</f>
        <v>0</v>
      </c>
      <c r="CA121" s="293">
        <v>3</v>
      </c>
      <c r="CB121" s="293">
        <v>0</v>
      </c>
    </row>
    <row r="122" spans="1:80" ht="22.5">
      <c r="A122" s="294">
        <v>113</v>
      </c>
      <c r="B122" s="295" t="s">
        <v>1345</v>
      </c>
      <c r="C122" s="296" t="s">
        <v>1346</v>
      </c>
      <c r="D122" s="297" t="s">
        <v>100</v>
      </c>
      <c r="E122" s="298">
        <v>17</v>
      </c>
      <c r="F122" s="298">
        <v>0</v>
      </c>
      <c r="G122" s="299">
        <f>E122*F122</f>
        <v>0</v>
      </c>
      <c r="H122" s="300">
        <v>1.5999999999999999E-5</v>
      </c>
      <c r="I122" s="301">
        <f>E122*H122</f>
        <v>2.72E-4</v>
      </c>
      <c r="J122" s="300"/>
      <c r="K122" s="301">
        <f>E122*J122</f>
        <v>0</v>
      </c>
      <c r="O122" s="293">
        <v>2</v>
      </c>
      <c r="AA122" s="262">
        <v>3</v>
      </c>
      <c r="AB122" s="262">
        <v>0</v>
      </c>
      <c r="AC122" s="262">
        <v>741220</v>
      </c>
      <c r="AZ122" s="262">
        <v>2</v>
      </c>
      <c r="BA122" s="262">
        <f>IF(AZ122=1,G122,0)</f>
        <v>0</v>
      </c>
      <c r="BB122" s="262">
        <f>IF(AZ122=2,G122,0)</f>
        <v>0</v>
      </c>
      <c r="BC122" s="262">
        <f>IF(AZ122=3,G122,0)</f>
        <v>0</v>
      </c>
      <c r="BD122" s="262">
        <f>IF(AZ122=4,G122,0)</f>
        <v>0</v>
      </c>
      <c r="BE122" s="262">
        <f>IF(AZ122=5,G122,0)</f>
        <v>0</v>
      </c>
      <c r="CA122" s="293">
        <v>3</v>
      </c>
      <c r="CB122" s="293">
        <v>0</v>
      </c>
    </row>
    <row r="123" spans="1:80">
      <c r="A123" s="294">
        <v>114</v>
      </c>
      <c r="B123" s="295" t="s">
        <v>1347</v>
      </c>
      <c r="C123" s="296" t="s">
        <v>1348</v>
      </c>
      <c r="D123" s="297" t="s">
        <v>1164</v>
      </c>
      <c r="E123" s="298">
        <v>3</v>
      </c>
      <c r="F123" s="298">
        <v>0</v>
      </c>
      <c r="G123" s="299">
        <f>E123*F123</f>
        <v>0</v>
      </c>
      <c r="H123" s="300">
        <v>2.0000000000000001E-4</v>
      </c>
      <c r="I123" s="301">
        <f>E123*H123</f>
        <v>6.0000000000000006E-4</v>
      </c>
      <c r="J123" s="300"/>
      <c r="K123" s="301">
        <f>E123*J123</f>
        <v>0</v>
      </c>
      <c r="O123" s="293">
        <v>2</v>
      </c>
      <c r="AA123" s="262">
        <v>3</v>
      </c>
      <c r="AB123" s="262">
        <v>0</v>
      </c>
      <c r="AC123" s="262">
        <v>741221</v>
      </c>
      <c r="AZ123" s="262">
        <v>2</v>
      </c>
      <c r="BA123" s="262">
        <f>IF(AZ123=1,G123,0)</f>
        <v>0</v>
      </c>
      <c r="BB123" s="262">
        <f>IF(AZ123=2,G123,0)</f>
        <v>0</v>
      </c>
      <c r="BC123" s="262">
        <f>IF(AZ123=3,G123,0)</f>
        <v>0</v>
      </c>
      <c r="BD123" s="262">
        <f>IF(AZ123=4,G123,0)</f>
        <v>0</v>
      </c>
      <c r="BE123" s="262">
        <f>IF(AZ123=5,G123,0)</f>
        <v>0</v>
      </c>
      <c r="CA123" s="293">
        <v>3</v>
      </c>
      <c r="CB123" s="293">
        <v>0</v>
      </c>
    </row>
    <row r="124" spans="1:80" ht="22.5">
      <c r="A124" s="294">
        <v>115</v>
      </c>
      <c r="B124" s="295" t="s">
        <v>1349</v>
      </c>
      <c r="C124" s="296" t="s">
        <v>1350</v>
      </c>
      <c r="D124" s="297" t="s">
        <v>1164</v>
      </c>
      <c r="E124" s="298">
        <v>1</v>
      </c>
      <c r="F124" s="298">
        <v>0</v>
      </c>
      <c r="G124" s="299">
        <f>E124*F124</f>
        <v>0</v>
      </c>
      <c r="H124" s="300">
        <v>2.0000000000000001E-4</v>
      </c>
      <c r="I124" s="301">
        <f>E124*H124</f>
        <v>2.0000000000000001E-4</v>
      </c>
      <c r="J124" s="300"/>
      <c r="K124" s="301">
        <f>E124*J124</f>
        <v>0</v>
      </c>
      <c r="O124" s="293">
        <v>2</v>
      </c>
      <c r="AA124" s="262">
        <v>3</v>
      </c>
      <c r="AB124" s="262">
        <v>0</v>
      </c>
      <c r="AC124" s="262">
        <v>741222</v>
      </c>
      <c r="AZ124" s="262">
        <v>2</v>
      </c>
      <c r="BA124" s="262">
        <f>IF(AZ124=1,G124,0)</f>
        <v>0</v>
      </c>
      <c r="BB124" s="262">
        <f>IF(AZ124=2,G124,0)</f>
        <v>0</v>
      </c>
      <c r="BC124" s="262">
        <f>IF(AZ124=3,G124,0)</f>
        <v>0</v>
      </c>
      <c r="BD124" s="262">
        <f>IF(AZ124=4,G124,0)</f>
        <v>0</v>
      </c>
      <c r="BE124" s="262">
        <f>IF(AZ124=5,G124,0)</f>
        <v>0</v>
      </c>
      <c r="CA124" s="293">
        <v>3</v>
      </c>
      <c r="CB124" s="293">
        <v>0</v>
      </c>
    </row>
    <row r="125" spans="1:80">
      <c r="A125" s="294">
        <v>116</v>
      </c>
      <c r="B125" s="295" t="s">
        <v>1351</v>
      </c>
      <c r="C125" s="296" t="s">
        <v>1352</v>
      </c>
      <c r="D125" s="297" t="s">
        <v>222</v>
      </c>
      <c r="E125" s="298">
        <v>14</v>
      </c>
      <c r="F125" s="298">
        <v>0</v>
      </c>
      <c r="G125" s="299">
        <f>E125*F125</f>
        <v>0</v>
      </c>
      <c r="H125" s="300">
        <v>5.0000000000000001E-4</v>
      </c>
      <c r="I125" s="301">
        <f>E125*H125</f>
        <v>7.0000000000000001E-3</v>
      </c>
      <c r="J125" s="300"/>
      <c r="K125" s="301">
        <f>E125*J125</f>
        <v>0</v>
      </c>
      <c r="O125" s="293">
        <v>2</v>
      </c>
      <c r="AA125" s="262">
        <v>3</v>
      </c>
      <c r="AB125" s="262">
        <v>0</v>
      </c>
      <c r="AC125" s="262">
        <v>741223</v>
      </c>
      <c r="AZ125" s="262">
        <v>2</v>
      </c>
      <c r="BA125" s="262">
        <f>IF(AZ125=1,G125,0)</f>
        <v>0</v>
      </c>
      <c r="BB125" s="262">
        <f>IF(AZ125=2,G125,0)</f>
        <v>0</v>
      </c>
      <c r="BC125" s="262">
        <f>IF(AZ125=3,G125,0)</f>
        <v>0</v>
      </c>
      <c r="BD125" s="262">
        <f>IF(AZ125=4,G125,0)</f>
        <v>0</v>
      </c>
      <c r="BE125" s="262">
        <f>IF(AZ125=5,G125,0)</f>
        <v>0</v>
      </c>
      <c r="CA125" s="293">
        <v>3</v>
      </c>
      <c r="CB125" s="293">
        <v>0</v>
      </c>
    </row>
    <row r="126" spans="1:80" ht="22.5">
      <c r="A126" s="294">
        <v>117</v>
      </c>
      <c r="B126" s="295" t="s">
        <v>1353</v>
      </c>
      <c r="C126" s="296" t="s">
        <v>1354</v>
      </c>
      <c r="D126" s="297" t="s">
        <v>100</v>
      </c>
      <c r="E126" s="298">
        <v>2</v>
      </c>
      <c r="F126" s="298">
        <v>0</v>
      </c>
      <c r="G126" s="299">
        <f>E126*F126</f>
        <v>0</v>
      </c>
      <c r="H126" s="300">
        <v>5.9999999999999995E-4</v>
      </c>
      <c r="I126" s="301">
        <f>E126*H126</f>
        <v>1.1999999999999999E-3</v>
      </c>
      <c r="J126" s="300"/>
      <c r="K126" s="301">
        <f>E126*J126</f>
        <v>0</v>
      </c>
      <c r="O126" s="293">
        <v>2</v>
      </c>
      <c r="AA126" s="262">
        <v>3</v>
      </c>
      <c r="AB126" s="262">
        <v>0</v>
      </c>
      <c r="AC126" s="262">
        <v>741224</v>
      </c>
      <c r="AZ126" s="262">
        <v>2</v>
      </c>
      <c r="BA126" s="262">
        <f>IF(AZ126=1,G126,0)</f>
        <v>0</v>
      </c>
      <c r="BB126" s="262">
        <f>IF(AZ126=2,G126,0)</f>
        <v>0</v>
      </c>
      <c r="BC126" s="262">
        <f>IF(AZ126=3,G126,0)</f>
        <v>0</v>
      </c>
      <c r="BD126" s="262">
        <f>IF(AZ126=4,G126,0)</f>
        <v>0</v>
      </c>
      <c r="BE126" s="262">
        <f>IF(AZ126=5,G126,0)</f>
        <v>0</v>
      </c>
      <c r="CA126" s="293">
        <v>3</v>
      </c>
      <c r="CB126" s="293">
        <v>0</v>
      </c>
    </row>
    <row r="127" spans="1:80" ht="22.5">
      <c r="A127" s="294">
        <v>118</v>
      </c>
      <c r="B127" s="295" t="s">
        <v>1355</v>
      </c>
      <c r="C127" s="296" t="s">
        <v>1356</v>
      </c>
      <c r="D127" s="297" t="s">
        <v>100</v>
      </c>
      <c r="E127" s="298">
        <v>2</v>
      </c>
      <c r="F127" s="298">
        <v>0</v>
      </c>
      <c r="G127" s="299">
        <f>E127*F127</f>
        <v>0</v>
      </c>
      <c r="H127" s="300">
        <v>8.0000000000000004E-4</v>
      </c>
      <c r="I127" s="301">
        <f>E127*H127</f>
        <v>1.6000000000000001E-3</v>
      </c>
      <c r="J127" s="300"/>
      <c r="K127" s="301">
        <f>E127*J127</f>
        <v>0</v>
      </c>
      <c r="O127" s="293">
        <v>2</v>
      </c>
      <c r="AA127" s="262">
        <v>3</v>
      </c>
      <c r="AB127" s="262">
        <v>0</v>
      </c>
      <c r="AC127" s="262">
        <v>741225</v>
      </c>
      <c r="AZ127" s="262">
        <v>2</v>
      </c>
      <c r="BA127" s="262">
        <f>IF(AZ127=1,G127,0)</f>
        <v>0</v>
      </c>
      <c r="BB127" s="262">
        <f>IF(AZ127=2,G127,0)</f>
        <v>0</v>
      </c>
      <c r="BC127" s="262">
        <f>IF(AZ127=3,G127,0)</f>
        <v>0</v>
      </c>
      <c r="BD127" s="262">
        <f>IF(AZ127=4,G127,0)</f>
        <v>0</v>
      </c>
      <c r="BE127" s="262">
        <f>IF(AZ127=5,G127,0)</f>
        <v>0</v>
      </c>
      <c r="CA127" s="293">
        <v>3</v>
      </c>
      <c r="CB127" s="293">
        <v>0</v>
      </c>
    </row>
    <row r="128" spans="1:80" ht="22.5">
      <c r="A128" s="294">
        <v>119</v>
      </c>
      <c r="B128" s="295" t="s">
        <v>1357</v>
      </c>
      <c r="C128" s="296" t="s">
        <v>1358</v>
      </c>
      <c r="D128" s="297" t="s">
        <v>100</v>
      </c>
      <c r="E128" s="298">
        <v>1</v>
      </c>
      <c r="F128" s="298">
        <v>0</v>
      </c>
      <c r="G128" s="299">
        <f>E128*F128</f>
        <v>0</v>
      </c>
      <c r="H128" s="300">
        <v>4.4999999999999999E-4</v>
      </c>
      <c r="I128" s="301">
        <f>E128*H128</f>
        <v>4.4999999999999999E-4</v>
      </c>
      <c r="J128" s="300"/>
      <c r="K128" s="301">
        <f>E128*J128</f>
        <v>0</v>
      </c>
      <c r="O128" s="293">
        <v>2</v>
      </c>
      <c r="AA128" s="262">
        <v>3</v>
      </c>
      <c r="AB128" s="262">
        <v>0</v>
      </c>
      <c r="AC128" s="262">
        <v>741226</v>
      </c>
      <c r="AZ128" s="262">
        <v>2</v>
      </c>
      <c r="BA128" s="262">
        <f>IF(AZ128=1,G128,0)</f>
        <v>0</v>
      </c>
      <c r="BB128" s="262">
        <f>IF(AZ128=2,G128,0)</f>
        <v>0</v>
      </c>
      <c r="BC128" s="262">
        <f>IF(AZ128=3,G128,0)</f>
        <v>0</v>
      </c>
      <c r="BD128" s="262">
        <f>IF(AZ128=4,G128,0)</f>
        <v>0</v>
      </c>
      <c r="BE128" s="262">
        <f>IF(AZ128=5,G128,0)</f>
        <v>0</v>
      </c>
      <c r="CA128" s="293">
        <v>3</v>
      </c>
      <c r="CB128" s="293">
        <v>0</v>
      </c>
    </row>
    <row r="129" spans="1:80" ht="22.5">
      <c r="A129" s="294">
        <v>120</v>
      </c>
      <c r="B129" s="295" t="s">
        <v>1359</v>
      </c>
      <c r="C129" s="296" t="s">
        <v>1360</v>
      </c>
      <c r="D129" s="297" t="s">
        <v>222</v>
      </c>
      <c r="E129" s="298">
        <v>200</v>
      </c>
      <c r="F129" s="298">
        <v>0</v>
      </c>
      <c r="G129" s="299">
        <f>E129*F129</f>
        <v>0</v>
      </c>
      <c r="H129" s="300">
        <v>1.06E-4</v>
      </c>
      <c r="I129" s="301">
        <f>E129*H129</f>
        <v>2.12E-2</v>
      </c>
      <c r="J129" s="300"/>
      <c r="K129" s="301">
        <f>E129*J129</f>
        <v>0</v>
      </c>
      <c r="O129" s="293">
        <v>2</v>
      </c>
      <c r="AA129" s="262">
        <v>3</v>
      </c>
      <c r="AB129" s="262">
        <v>0</v>
      </c>
      <c r="AC129" s="262">
        <v>741227</v>
      </c>
      <c r="AZ129" s="262">
        <v>2</v>
      </c>
      <c r="BA129" s="262">
        <f>IF(AZ129=1,G129,0)</f>
        <v>0</v>
      </c>
      <c r="BB129" s="262">
        <f>IF(AZ129=2,G129,0)</f>
        <v>0</v>
      </c>
      <c r="BC129" s="262">
        <f>IF(AZ129=3,G129,0)</f>
        <v>0</v>
      </c>
      <c r="BD129" s="262">
        <f>IF(AZ129=4,G129,0)</f>
        <v>0</v>
      </c>
      <c r="BE129" s="262">
        <f>IF(AZ129=5,G129,0)</f>
        <v>0</v>
      </c>
      <c r="CA129" s="293">
        <v>3</v>
      </c>
      <c r="CB129" s="293">
        <v>0</v>
      </c>
    </row>
    <row r="130" spans="1:80" ht="22.5">
      <c r="A130" s="294">
        <v>121</v>
      </c>
      <c r="B130" s="295" t="s">
        <v>1361</v>
      </c>
      <c r="C130" s="296" t="s">
        <v>1362</v>
      </c>
      <c r="D130" s="297" t="s">
        <v>222</v>
      </c>
      <c r="E130" s="298">
        <v>100</v>
      </c>
      <c r="F130" s="298">
        <v>0</v>
      </c>
      <c r="G130" s="299">
        <f>E130*F130</f>
        <v>0</v>
      </c>
      <c r="H130" s="300">
        <v>6.7999999999999999E-5</v>
      </c>
      <c r="I130" s="301">
        <f>E130*H130</f>
        <v>6.7999999999999996E-3</v>
      </c>
      <c r="J130" s="300"/>
      <c r="K130" s="301">
        <f>E130*J130</f>
        <v>0</v>
      </c>
      <c r="O130" s="293">
        <v>2</v>
      </c>
      <c r="AA130" s="262">
        <v>3</v>
      </c>
      <c r="AB130" s="262">
        <v>0</v>
      </c>
      <c r="AC130" s="262">
        <v>741228</v>
      </c>
      <c r="AZ130" s="262">
        <v>2</v>
      </c>
      <c r="BA130" s="262">
        <f>IF(AZ130=1,G130,0)</f>
        <v>0</v>
      </c>
      <c r="BB130" s="262">
        <f>IF(AZ130=2,G130,0)</f>
        <v>0</v>
      </c>
      <c r="BC130" s="262">
        <f>IF(AZ130=3,G130,0)</f>
        <v>0</v>
      </c>
      <c r="BD130" s="262">
        <f>IF(AZ130=4,G130,0)</f>
        <v>0</v>
      </c>
      <c r="BE130" s="262">
        <f>IF(AZ130=5,G130,0)</f>
        <v>0</v>
      </c>
      <c r="CA130" s="293">
        <v>3</v>
      </c>
      <c r="CB130" s="293">
        <v>0</v>
      </c>
    </row>
    <row r="131" spans="1:80" ht="22.5">
      <c r="A131" s="294">
        <v>122</v>
      </c>
      <c r="B131" s="295" t="s">
        <v>1363</v>
      </c>
      <c r="C131" s="296" t="s">
        <v>1364</v>
      </c>
      <c r="D131" s="297" t="s">
        <v>222</v>
      </c>
      <c r="E131" s="298">
        <v>100</v>
      </c>
      <c r="F131" s="298">
        <v>0</v>
      </c>
      <c r="G131" s="299">
        <f>E131*F131</f>
        <v>0</v>
      </c>
      <c r="H131" s="300">
        <v>3.4E-5</v>
      </c>
      <c r="I131" s="301">
        <f>E131*H131</f>
        <v>3.3999999999999998E-3</v>
      </c>
      <c r="J131" s="300"/>
      <c r="K131" s="301">
        <f>E131*J131</f>
        <v>0</v>
      </c>
      <c r="O131" s="293">
        <v>2</v>
      </c>
      <c r="AA131" s="262">
        <v>3</v>
      </c>
      <c r="AB131" s="262">
        <v>0</v>
      </c>
      <c r="AC131" s="262">
        <v>741229</v>
      </c>
      <c r="AZ131" s="262">
        <v>2</v>
      </c>
      <c r="BA131" s="262">
        <f>IF(AZ131=1,G131,0)</f>
        <v>0</v>
      </c>
      <c r="BB131" s="262">
        <f>IF(AZ131=2,G131,0)</f>
        <v>0</v>
      </c>
      <c r="BC131" s="262">
        <f>IF(AZ131=3,G131,0)</f>
        <v>0</v>
      </c>
      <c r="BD131" s="262">
        <f>IF(AZ131=4,G131,0)</f>
        <v>0</v>
      </c>
      <c r="BE131" s="262">
        <f>IF(AZ131=5,G131,0)</f>
        <v>0</v>
      </c>
      <c r="CA131" s="293">
        <v>3</v>
      </c>
      <c r="CB131" s="293">
        <v>0</v>
      </c>
    </row>
    <row r="132" spans="1:80">
      <c r="A132" s="294">
        <v>123</v>
      </c>
      <c r="B132" s="295" t="s">
        <v>1365</v>
      </c>
      <c r="C132" s="296" t="s">
        <v>1366</v>
      </c>
      <c r="D132" s="297" t="s">
        <v>100</v>
      </c>
      <c r="E132" s="298">
        <v>2</v>
      </c>
      <c r="F132" s="298">
        <v>0</v>
      </c>
      <c r="G132" s="299">
        <f>E132*F132</f>
        <v>0</v>
      </c>
      <c r="H132" s="300">
        <v>8.3999999999999995E-3</v>
      </c>
      <c r="I132" s="301">
        <f>E132*H132</f>
        <v>1.6799999999999999E-2</v>
      </c>
      <c r="J132" s="300"/>
      <c r="K132" s="301">
        <f>E132*J132</f>
        <v>0</v>
      </c>
      <c r="O132" s="293">
        <v>2</v>
      </c>
      <c r="AA132" s="262">
        <v>3</v>
      </c>
      <c r="AB132" s="262">
        <v>0</v>
      </c>
      <c r="AC132" s="262">
        <v>741230</v>
      </c>
      <c r="AZ132" s="262">
        <v>2</v>
      </c>
      <c r="BA132" s="262">
        <f>IF(AZ132=1,G132,0)</f>
        <v>0</v>
      </c>
      <c r="BB132" s="262">
        <f>IF(AZ132=2,G132,0)</f>
        <v>0</v>
      </c>
      <c r="BC132" s="262">
        <f>IF(AZ132=3,G132,0)</f>
        <v>0</v>
      </c>
      <c r="BD132" s="262">
        <f>IF(AZ132=4,G132,0)</f>
        <v>0</v>
      </c>
      <c r="BE132" s="262">
        <f>IF(AZ132=5,G132,0)</f>
        <v>0</v>
      </c>
      <c r="CA132" s="293">
        <v>3</v>
      </c>
      <c r="CB132" s="293">
        <v>0</v>
      </c>
    </row>
    <row r="133" spans="1:80" ht="22.5">
      <c r="A133" s="294">
        <v>124</v>
      </c>
      <c r="B133" s="295" t="s">
        <v>1367</v>
      </c>
      <c r="C133" s="296" t="s">
        <v>1368</v>
      </c>
      <c r="D133" s="297" t="s">
        <v>100</v>
      </c>
      <c r="E133" s="298">
        <v>2</v>
      </c>
      <c r="F133" s="298">
        <v>0</v>
      </c>
      <c r="G133" s="299">
        <f>E133*F133</f>
        <v>0</v>
      </c>
      <c r="H133" s="300">
        <v>3.5999999999999999E-3</v>
      </c>
      <c r="I133" s="301">
        <f>E133*H133</f>
        <v>7.1999999999999998E-3</v>
      </c>
      <c r="J133" s="300"/>
      <c r="K133" s="301">
        <f>E133*J133</f>
        <v>0</v>
      </c>
      <c r="O133" s="293">
        <v>2</v>
      </c>
      <c r="AA133" s="262">
        <v>3</v>
      </c>
      <c r="AB133" s="262">
        <v>0</v>
      </c>
      <c r="AC133" s="262">
        <v>741231</v>
      </c>
      <c r="AZ133" s="262">
        <v>2</v>
      </c>
      <c r="BA133" s="262">
        <f>IF(AZ133=1,G133,0)</f>
        <v>0</v>
      </c>
      <c r="BB133" s="262">
        <f>IF(AZ133=2,G133,0)</f>
        <v>0</v>
      </c>
      <c r="BC133" s="262">
        <f>IF(AZ133=3,G133,0)</f>
        <v>0</v>
      </c>
      <c r="BD133" s="262">
        <f>IF(AZ133=4,G133,0)</f>
        <v>0</v>
      </c>
      <c r="BE133" s="262">
        <f>IF(AZ133=5,G133,0)</f>
        <v>0</v>
      </c>
      <c r="CA133" s="293">
        <v>3</v>
      </c>
      <c r="CB133" s="293">
        <v>0</v>
      </c>
    </row>
    <row r="134" spans="1:80">
      <c r="A134" s="294">
        <v>125</v>
      </c>
      <c r="B134" s="295" t="s">
        <v>1369</v>
      </c>
      <c r="C134" s="296" t="s">
        <v>1370</v>
      </c>
      <c r="D134" s="297" t="s">
        <v>100</v>
      </c>
      <c r="E134" s="298">
        <v>2</v>
      </c>
      <c r="F134" s="298">
        <v>0</v>
      </c>
      <c r="G134" s="299">
        <f>E134*F134</f>
        <v>0</v>
      </c>
      <c r="H134" s="300">
        <v>1E-4</v>
      </c>
      <c r="I134" s="301">
        <f>E134*H134</f>
        <v>2.0000000000000001E-4</v>
      </c>
      <c r="J134" s="300"/>
      <c r="K134" s="301">
        <f>E134*J134</f>
        <v>0</v>
      </c>
      <c r="O134" s="293">
        <v>2</v>
      </c>
      <c r="AA134" s="262">
        <v>3</v>
      </c>
      <c r="AB134" s="262">
        <v>0</v>
      </c>
      <c r="AC134" s="262">
        <v>741232</v>
      </c>
      <c r="AZ134" s="262">
        <v>2</v>
      </c>
      <c r="BA134" s="262">
        <f>IF(AZ134=1,G134,0)</f>
        <v>0</v>
      </c>
      <c r="BB134" s="262">
        <f>IF(AZ134=2,G134,0)</f>
        <v>0</v>
      </c>
      <c r="BC134" s="262">
        <f>IF(AZ134=3,G134,0)</f>
        <v>0</v>
      </c>
      <c r="BD134" s="262">
        <f>IF(AZ134=4,G134,0)</f>
        <v>0</v>
      </c>
      <c r="BE134" s="262">
        <f>IF(AZ134=5,G134,0)</f>
        <v>0</v>
      </c>
      <c r="CA134" s="293">
        <v>3</v>
      </c>
      <c r="CB134" s="293">
        <v>0</v>
      </c>
    </row>
    <row r="135" spans="1:80">
      <c r="A135" s="294">
        <v>126</v>
      </c>
      <c r="B135" s="295" t="s">
        <v>1371</v>
      </c>
      <c r="C135" s="296" t="s">
        <v>1372</v>
      </c>
      <c r="D135" s="297" t="s">
        <v>100</v>
      </c>
      <c r="E135" s="298">
        <v>1</v>
      </c>
      <c r="F135" s="298">
        <v>0</v>
      </c>
      <c r="G135" s="299">
        <f>E135*F135</f>
        <v>0</v>
      </c>
      <c r="H135" s="300">
        <v>5.3999999999999999E-2</v>
      </c>
      <c r="I135" s="301">
        <f>E135*H135</f>
        <v>5.3999999999999999E-2</v>
      </c>
      <c r="J135" s="300"/>
      <c r="K135" s="301">
        <f>E135*J135</f>
        <v>0</v>
      </c>
      <c r="O135" s="293">
        <v>2</v>
      </c>
      <c r="AA135" s="262">
        <v>3</v>
      </c>
      <c r="AB135" s="262">
        <v>0</v>
      </c>
      <c r="AC135" s="262">
        <v>741233</v>
      </c>
      <c r="AZ135" s="262">
        <v>2</v>
      </c>
      <c r="BA135" s="262">
        <f>IF(AZ135=1,G135,0)</f>
        <v>0</v>
      </c>
      <c r="BB135" s="262">
        <f>IF(AZ135=2,G135,0)</f>
        <v>0</v>
      </c>
      <c r="BC135" s="262">
        <f>IF(AZ135=3,G135,0)</f>
        <v>0</v>
      </c>
      <c r="BD135" s="262">
        <f>IF(AZ135=4,G135,0)</f>
        <v>0</v>
      </c>
      <c r="BE135" s="262">
        <f>IF(AZ135=5,G135,0)</f>
        <v>0</v>
      </c>
      <c r="CA135" s="293">
        <v>3</v>
      </c>
      <c r="CB135" s="293">
        <v>0</v>
      </c>
    </row>
    <row r="136" spans="1:80" ht="22.5">
      <c r="A136" s="294">
        <v>127</v>
      </c>
      <c r="B136" s="295" t="s">
        <v>1373</v>
      </c>
      <c r="C136" s="296" t="s">
        <v>1374</v>
      </c>
      <c r="D136" s="297" t="s">
        <v>222</v>
      </c>
      <c r="E136" s="298">
        <v>100</v>
      </c>
      <c r="F136" s="298">
        <v>0</v>
      </c>
      <c r="G136" s="299">
        <f>E136*F136</f>
        <v>0</v>
      </c>
      <c r="H136" s="300">
        <v>3.1100000000000002E-4</v>
      </c>
      <c r="I136" s="301">
        <f>E136*H136</f>
        <v>3.1100000000000003E-2</v>
      </c>
      <c r="J136" s="300"/>
      <c r="K136" s="301">
        <f>E136*J136</f>
        <v>0</v>
      </c>
      <c r="O136" s="293">
        <v>2</v>
      </c>
      <c r="AA136" s="262">
        <v>3</v>
      </c>
      <c r="AB136" s="262">
        <v>0</v>
      </c>
      <c r="AC136" s="262">
        <v>741234</v>
      </c>
      <c r="AZ136" s="262">
        <v>2</v>
      </c>
      <c r="BA136" s="262">
        <f>IF(AZ136=1,G136,0)</f>
        <v>0</v>
      </c>
      <c r="BB136" s="262">
        <f>IF(AZ136=2,G136,0)</f>
        <v>0</v>
      </c>
      <c r="BC136" s="262">
        <f>IF(AZ136=3,G136,0)</f>
        <v>0</v>
      </c>
      <c r="BD136" s="262">
        <f>IF(AZ136=4,G136,0)</f>
        <v>0</v>
      </c>
      <c r="BE136" s="262">
        <f>IF(AZ136=5,G136,0)</f>
        <v>0</v>
      </c>
      <c r="CA136" s="293">
        <v>3</v>
      </c>
      <c r="CB136" s="293">
        <v>0</v>
      </c>
    </row>
    <row r="137" spans="1:80">
      <c r="A137" s="294">
        <v>128</v>
      </c>
      <c r="B137" s="295" t="s">
        <v>1375</v>
      </c>
      <c r="C137" s="296" t="s">
        <v>1376</v>
      </c>
      <c r="D137" s="297" t="s">
        <v>100</v>
      </c>
      <c r="E137" s="298">
        <v>6</v>
      </c>
      <c r="F137" s="298">
        <v>0</v>
      </c>
      <c r="G137" s="299">
        <f>E137*F137</f>
        <v>0</v>
      </c>
      <c r="H137" s="300">
        <v>1.2999999999999999E-4</v>
      </c>
      <c r="I137" s="301">
        <f>E137*H137</f>
        <v>7.7999999999999988E-4</v>
      </c>
      <c r="J137" s="300"/>
      <c r="K137" s="301">
        <f>E137*J137</f>
        <v>0</v>
      </c>
      <c r="O137" s="293">
        <v>2</v>
      </c>
      <c r="AA137" s="262">
        <v>3</v>
      </c>
      <c r="AB137" s="262">
        <v>0</v>
      </c>
      <c r="AC137" s="262">
        <v>741235</v>
      </c>
      <c r="AZ137" s="262">
        <v>2</v>
      </c>
      <c r="BA137" s="262">
        <f>IF(AZ137=1,G137,0)</f>
        <v>0</v>
      </c>
      <c r="BB137" s="262">
        <f>IF(AZ137=2,G137,0)</f>
        <v>0</v>
      </c>
      <c r="BC137" s="262">
        <f>IF(AZ137=3,G137,0)</f>
        <v>0</v>
      </c>
      <c r="BD137" s="262">
        <f>IF(AZ137=4,G137,0)</f>
        <v>0</v>
      </c>
      <c r="BE137" s="262">
        <f>IF(AZ137=5,G137,0)</f>
        <v>0</v>
      </c>
      <c r="CA137" s="293">
        <v>3</v>
      </c>
      <c r="CB137" s="293">
        <v>0</v>
      </c>
    </row>
    <row r="138" spans="1:80">
      <c r="A138" s="294">
        <v>129</v>
      </c>
      <c r="B138" s="295" t="s">
        <v>1377</v>
      </c>
      <c r="C138" s="296" t="s">
        <v>1378</v>
      </c>
      <c r="D138" s="297" t="s">
        <v>100</v>
      </c>
      <c r="E138" s="298">
        <v>5</v>
      </c>
      <c r="F138" s="298">
        <v>0</v>
      </c>
      <c r="G138" s="299">
        <f>E138*F138</f>
        <v>0</v>
      </c>
      <c r="H138" s="300">
        <v>1.1999999999999999E-3</v>
      </c>
      <c r="I138" s="301">
        <f>E138*H138</f>
        <v>5.9999999999999993E-3</v>
      </c>
      <c r="J138" s="300"/>
      <c r="K138" s="301">
        <f>E138*J138</f>
        <v>0</v>
      </c>
      <c r="O138" s="293">
        <v>2</v>
      </c>
      <c r="AA138" s="262">
        <v>3</v>
      </c>
      <c r="AB138" s="262">
        <v>0</v>
      </c>
      <c r="AC138" s="262">
        <v>741236</v>
      </c>
      <c r="AZ138" s="262">
        <v>2</v>
      </c>
      <c r="BA138" s="262">
        <f>IF(AZ138=1,G138,0)</f>
        <v>0</v>
      </c>
      <c r="BB138" s="262">
        <f>IF(AZ138=2,G138,0)</f>
        <v>0</v>
      </c>
      <c r="BC138" s="262">
        <f>IF(AZ138=3,G138,0)</f>
        <v>0</v>
      </c>
      <c r="BD138" s="262">
        <f>IF(AZ138=4,G138,0)</f>
        <v>0</v>
      </c>
      <c r="BE138" s="262">
        <f>IF(AZ138=5,G138,0)</f>
        <v>0</v>
      </c>
      <c r="CA138" s="293">
        <v>3</v>
      </c>
      <c r="CB138" s="293">
        <v>0</v>
      </c>
    </row>
    <row r="139" spans="1:80" ht="22.5">
      <c r="A139" s="294">
        <v>130</v>
      </c>
      <c r="B139" s="295" t="s">
        <v>1379</v>
      </c>
      <c r="C139" s="296" t="s">
        <v>1380</v>
      </c>
      <c r="D139" s="297" t="s">
        <v>100</v>
      </c>
      <c r="E139" s="298">
        <v>5</v>
      </c>
      <c r="F139" s="298">
        <v>0</v>
      </c>
      <c r="G139" s="299">
        <f>E139*F139</f>
        <v>0</v>
      </c>
      <c r="H139" s="300">
        <v>1.1999999999999999E-3</v>
      </c>
      <c r="I139" s="301">
        <f>E139*H139</f>
        <v>5.9999999999999993E-3</v>
      </c>
      <c r="J139" s="300"/>
      <c r="K139" s="301">
        <f>E139*J139</f>
        <v>0</v>
      </c>
      <c r="O139" s="293">
        <v>2</v>
      </c>
      <c r="AA139" s="262">
        <v>3</v>
      </c>
      <c r="AB139" s="262">
        <v>0</v>
      </c>
      <c r="AC139" s="262">
        <v>741237</v>
      </c>
      <c r="AZ139" s="262">
        <v>2</v>
      </c>
      <c r="BA139" s="262">
        <f>IF(AZ139=1,G139,0)</f>
        <v>0</v>
      </c>
      <c r="BB139" s="262">
        <f>IF(AZ139=2,G139,0)</f>
        <v>0</v>
      </c>
      <c r="BC139" s="262">
        <f>IF(AZ139=3,G139,0)</f>
        <v>0</v>
      </c>
      <c r="BD139" s="262">
        <f>IF(AZ139=4,G139,0)</f>
        <v>0</v>
      </c>
      <c r="BE139" s="262">
        <f>IF(AZ139=5,G139,0)</f>
        <v>0</v>
      </c>
      <c r="CA139" s="293">
        <v>3</v>
      </c>
      <c r="CB139" s="293">
        <v>0</v>
      </c>
    </row>
    <row r="140" spans="1:80">
      <c r="A140" s="294">
        <v>131</v>
      </c>
      <c r="B140" s="295" t="s">
        <v>1381</v>
      </c>
      <c r="C140" s="296" t="s">
        <v>1382</v>
      </c>
      <c r="D140" s="297" t="s">
        <v>1383</v>
      </c>
      <c r="E140" s="298">
        <v>1</v>
      </c>
      <c r="F140" s="298">
        <v>0</v>
      </c>
      <c r="G140" s="299">
        <f>E140*F140</f>
        <v>0</v>
      </c>
      <c r="H140" s="300">
        <v>0</v>
      </c>
      <c r="I140" s="301">
        <f>E140*H140</f>
        <v>0</v>
      </c>
      <c r="J140" s="300"/>
      <c r="K140" s="301">
        <f>E140*J140</f>
        <v>0</v>
      </c>
      <c r="O140" s="293">
        <v>2</v>
      </c>
      <c r="AA140" s="262">
        <v>3</v>
      </c>
      <c r="AB140" s="262">
        <v>0</v>
      </c>
      <c r="AC140" s="262">
        <v>741238</v>
      </c>
      <c r="AZ140" s="262">
        <v>2</v>
      </c>
      <c r="BA140" s="262">
        <f>IF(AZ140=1,G140,0)</f>
        <v>0</v>
      </c>
      <c r="BB140" s="262">
        <f>IF(AZ140=2,G140,0)</f>
        <v>0</v>
      </c>
      <c r="BC140" s="262">
        <f>IF(AZ140=3,G140,0)</f>
        <v>0</v>
      </c>
      <c r="BD140" s="262">
        <f>IF(AZ140=4,G140,0)</f>
        <v>0</v>
      </c>
      <c r="BE140" s="262">
        <f>IF(AZ140=5,G140,0)</f>
        <v>0</v>
      </c>
      <c r="CA140" s="293">
        <v>3</v>
      </c>
      <c r="CB140" s="293">
        <v>0</v>
      </c>
    </row>
    <row r="141" spans="1:80">
      <c r="A141" s="294">
        <v>132</v>
      </c>
      <c r="B141" s="295" t="s">
        <v>1384</v>
      </c>
      <c r="C141" s="296" t="s">
        <v>1385</v>
      </c>
      <c r="D141" s="297" t="s">
        <v>1386</v>
      </c>
      <c r="E141" s="298">
        <v>2</v>
      </c>
      <c r="F141" s="298">
        <v>0</v>
      </c>
      <c r="G141" s="299">
        <f>E141*F141</f>
        <v>0</v>
      </c>
      <c r="H141" s="300">
        <v>0</v>
      </c>
      <c r="I141" s="301">
        <f>E141*H141</f>
        <v>0</v>
      </c>
      <c r="J141" s="300"/>
      <c r="K141" s="301">
        <f>E141*J141</f>
        <v>0</v>
      </c>
      <c r="O141" s="293">
        <v>2</v>
      </c>
      <c r="AA141" s="262">
        <v>3</v>
      </c>
      <c r="AB141" s="262">
        <v>0</v>
      </c>
      <c r="AC141" s="262">
        <v>741239</v>
      </c>
      <c r="AZ141" s="262">
        <v>2</v>
      </c>
      <c r="BA141" s="262">
        <f>IF(AZ141=1,G141,0)</f>
        <v>0</v>
      </c>
      <c r="BB141" s="262">
        <f>IF(AZ141=2,G141,0)</f>
        <v>0</v>
      </c>
      <c r="BC141" s="262">
        <f>IF(AZ141=3,G141,0)</f>
        <v>0</v>
      </c>
      <c r="BD141" s="262">
        <f>IF(AZ141=4,G141,0)</f>
        <v>0</v>
      </c>
      <c r="BE141" s="262">
        <f>IF(AZ141=5,G141,0)</f>
        <v>0</v>
      </c>
      <c r="CA141" s="293">
        <v>3</v>
      </c>
      <c r="CB141" s="293">
        <v>0</v>
      </c>
    </row>
    <row r="142" spans="1:80">
      <c r="A142" s="294">
        <v>133</v>
      </c>
      <c r="B142" s="295" t="s">
        <v>1387</v>
      </c>
      <c r="C142" s="296" t="s">
        <v>1388</v>
      </c>
      <c r="D142" s="297" t="s">
        <v>100</v>
      </c>
      <c r="E142" s="298">
        <v>6</v>
      </c>
      <c r="F142" s="298">
        <v>0</v>
      </c>
      <c r="G142" s="299">
        <f>E142*F142</f>
        <v>0</v>
      </c>
      <c r="H142" s="300">
        <v>1.4999999999999999E-4</v>
      </c>
      <c r="I142" s="301">
        <f>E142*H142</f>
        <v>8.9999999999999998E-4</v>
      </c>
      <c r="J142" s="300"/>
      <c r="K142" s="301">
        <f>E142*J142</f>
        <v>0</v>
      </c>
      <c r="O142" s="293">
        <v>2</v>
      </c>
      <c r="AA142" s="262">
        <v>3</v>
      </c>
      <c r="AB142" s="262">
        <v>0</v>
      </c>
      <c r="AC142" s="262">
        <v>741240</v>
      </c>
      <c r="AZ142" s="262">
        <v>2</v>
      </c>
      <c r="BA142" s="262">
        <f>IF(AZ142=1,G142,0)</f>
        <v>0</v>
      </c>
      <c r="BB142" s="262">
        <f>IF(AZ142=2,G142,0)</f>
        <v>0</v>
      </c>
      <c r="BC142" s="262">
        <f>IF(AZ142=3,G142,0)</f>
        <v>0</v>
      </c>
      <c r="BD142" s="262">
        <f>IF(AZ142=4,G142,0)</f>
        <v>0</v>
      </c>
      <c r="BE142" s="262">
        <f>IF(AZ142=5,G142,0)</f>
        <v>0</v>
      </c>
      <c r="CA142" s="293">
        <v>3</v>
      </c>
      <c r="CB142" s="293">
        <v>0</v>
      </c>
    </row>
    <row r="143" spans="1:80">
      <c r="A143" s="294">
        <v>134</v>
      </c>
      <c r="B143" s="295" t="s">
        <v>1389</v>
      </c>
      <c r="C143" s="296" t="s">
        <v>1390</v>
      </c>
      <c r="D143" s="297" t="s">
        <v>100</v>
      </c>
      <c r="E143" s="298">
        <v>9</v>
      </c>
      <c r="F143" s="298">
        <v>0</v>
      </c>
      <c r="G143" s="299">
        <f>E143*F143</f>
        <v>0</v>
      </c>
      <c r="H143" s="300">
        <v>1.4999999999999999E-4</v>
      </c>
      <c r="I143" s="301">
        <f>E143*H143</f>
        <v>1.3499999999999999E-3</v>
      </c>
      <c r="J143" s="300"/>
      <c r="K143" s="301">
        <f>E143*J143</f>
        <v>0</v>
      </c>
      <c r="O143" s="293">
        <v>2</v>
      </c>
      <c r="AA143" s="262">
        <v>3</v>
      </c>
      <c r="AB143" s="262">
        <v>0</v>
      </c>
      <c r="AC143" s="262">
        <v>741241</v>
      </c>
      <c r="AZ143" s="262">
        <v>2</v>
      </c>
      <c r="BA143" s="262">
        <f>IF(AZ143=1,G143,0)</f>
        <v>0</v>
      </c>
      <c r="BB143" s="262">
        <f>IF(AZ143=2,G143,0)</f>
        <v>0</v>
      </c>
      <c r="BC143" s="262">
        <f>IF(AZ143=3,G143,0)</f>
        <v>0</v>
      </c>
      <c r="BD143" s="262">
        <f>IF(AZ143=4,G143,0)</f>
        <v>0</v>
      </c>
      <c r="BE143" s="262">
        <f>IF(AZ143=5,G143,0)</f>
        <v>0</v>
      </c>
      <c r="CA143" s="293">
        <v>3</v>
      </c>
      <c r="CB143" s="293">
        <v>0</v>
      </c>
    </row>
    <row r="144" spans="1:80">
      <c r="A144" s="294">
        <v>135</v>
      </c>
      <c r="B144" s="295" t="s">
        <v>1391</v>
      </c>
      <c r="C144" s="296" t="s">
        <v>1392</v>
      </c>
      <c r="D144" s="297" t="s">
        <v>100</v>
      </c>
      <c r="E144" s="298">
        <v>30</v>
      </c>
      <c r="F144" s="298">
        <v>0</v>
      </c>
      <c r="G144" s="299">
        <f>E144*F144</f>
        <v>0</v>
      </c>
      <c r="H144" s="300">
        <v>1.4999999999999999E-4</v>
      </c>
      <c r="I144" s="301">
        <f>E144*H144</f>
        <v>4.4999999999999997E-3</v>
      </c>
      <c r="J144" s="300"/>
      <c r="K144" s="301">
        <f>E144*J144</f>
        <v>0</v>
      </c>
      <c r="O144" s="293">
        <v>2</v>
      </c>
      <c r="AA144" s="262">
        <v>3</v>
      </c>
      <c r="AB144" s="262">
        <v>0</v>
      </c>
      <c r="AC144" s="262">
        <v>741242</v>
      </c>
      <c r="AZ144" s="262">
        <v>2</v>
      </c>
      <c r="BA144" s="262">
        <f>IF(AZ144=1,G144,0)</f>
        <v>0</v>
      </c>
      <c r="BB144" s="262">
        <f>IF(AZ144=2,G144,0)</f>
        <v>0</v>
      </c>
      <c r="BC144" s="262">
        <f>IF(AZ144=3,G144,0)</f>
        <v>0</v>
      </c>
      <c r="BD144" s="262">
        <f>IF(AZ144=4,G144,0)</f>
        <v>0</v>
      </c>
      <c r="BE144" s="262">
        <f>IF(AZ144=5,G144,0)</f>
        <v>0</v>
      </c>
      <c r="CA144" s="293">
        <v>3</v>
      </c>
      <c r="CB144" s="293">
        <v>0</v>
      </c>
    </row>
    <row r="145" spans="1:80">
      <c r="A145" s="294">
        <v>136</v>
      </c>
      <c r="B145" s="295" t="s">
        <v>1393</v>
      </c>
      <c r="C145" s="296" t="s">
        <v>1394</v>
      </c>
      <c r="D145" s="297" t="s">
        <v>100</v>
      </c>
      <c r="E145" s="298">
        <v>29</v>
      </c>
      <c r="F145" s="298">
        <v>0</v>
      </c>
      <c r="G145" s="299">
        <f>E145*F145</f>
        <v>0</v>
      </c>
      <c r="H145" s="300">
        <v>1.4999999999999999E-4</v>
      </c>
      <c r="I145" s="301">
        <f>E145*H145</f>
        <v>4.3499999999999997E-3</v>
      </c>
      <c r="J145" s="300"/>
      <c r="K145" s="301">
        <f>E145*J145</f>
        <v>0</v>
      </c>
      <c r="O145" s="293">
        <v>2</v>
      </c>
      <c r="AA145" s="262">
        <v>3</v>
      </c>
      <c r="AB145" s="262">
        <v>0</v>
      </c>
      <c r="AC145" s="262">
        <v>741243</v>
      </c>
      <c r="AZ145" s="262">
        <v>2</v>
      </c>
      <c r="BA145" s="262">
        <f>IF(AZ145=1,G145,0)</f>
        <v>0</v>
      </c>
      <c r="BB145" s="262">
        <f>IF(AZ145=2,G145,0)</f>
        <v>0</v>
      </c>
      <c r="BC145" s="262">
        <f>IF(AZ145=3,G145,0)</f>
        <v>0</v>
      </c>
      <c r="BD145" s="262">
        <f>IF(AZ145=4,G145,0)</f>
        <v>0</v>
      </c>
      <c r="BE145" s="262">
        <f>IF(AZ145=5,G145,0)</f>
        <v>0</v>
      </c>
      <c r="CA145" s="293">
        <v>3</v>
      </c>
      <c r="CB145" s="293">
        <v>0</v>
      </c>
    </row>
    <row r="146" spans="1:80">
      <c r="A146" s="294">
        <v>137</v>
      </c>
      <c r="B146" s="295" t="s">
        <v>1395</v>
      </c>
      <c r="C146" s="296" t="s">
        <v>1396</v>
      </c>
      <c r="D146" s="297" t="s">
        <v>100</v>
      </c>
      <c r="E146" s="298">
        <v>4</v>
      </c>
      <c r="F146" s="298">
        <v>0</v>
      </c>
      <c r="G146" s="299">
        <f>E146*F146</f>
        <v>0</v>
      </c>
      <c r="H146" s="300">
        <v>5.5999999999999995E-4</v>
      </c>
      <c r="I146" s="301">
        <f>E146*H146</f>
        <v>2.2399999999999998E-3</v>
      </c>
      <c r="J146" s="300"/>
      <c r="K146" s="301">
        <f>E146*J146</f>
        <v>0</v>
      </c>
      <c r="O146" s="293">
        <v>2</v>
      </c>
      <c r="AA146" s="262">
        <v>3</v>
      </c>
      <c r="AB146" s="262">
        <v>0</v>
      </c>
      <c r="AC146" s="262">
        <v>741244</v>
      </c>
      <c r="AZ146" s="262">
        <v>2</v>
      </c>
      <c r="BA146" s="262">
        <f>IF(AZ146=1,G146,0)</f>
        <v>0</v>
      </c>
      <c r="BB146" s="262">
        <f>IF(AZ146=2,G146,0)</f>
        <v>0</v>
      </c>
      <c r="BC146" s="262">
        <f>IF(AZ146=3,G146,0)</f>
        <v>0</v>
      </c>
      <c r="BD146" s="262">
        <f>IF(AZ146=4,G146,0)</f>
        <v>0</v>
      </c>
      <c r="BE146" s="262">
        <f>IF(AZ146=5,G146,0)</f>
        <v>0</v>
      </c>
      <c r="CA146" s="293">
        <v>3</v>
      </c>
      <c r="CB146" s="293">
        <v>0</v>
      </c>
    </row>
    <row r="147" spans="1:80">
      <c r="A147" s="294">
        <v>138</v>
      </c>
      <c r="B147" s="295" t="s">
        <v>1397</v>
      </c>
      <c r="C147" s="296" t="s">
        <v>1398</v>
      </c>
      <c r="D147" s="297" t="s">
        <v>100</v>
      </c>
      <c r="E147" s="298">
        <v>4</v>
      </c>
      <c r="F147" s="298">
        <v>0</v>
      </c>
      <c r="G147" s="299">
        <f>E147*F147</f>
        <v>0</v>
      </c>
      <c r="H147" s="300">
        <v>1.4999999999999999E-4</v>
      </c>
      <c r="I147" s="301">
        <f>E147*H147</f>
        <v>5.9999999999999995E-4</v>
      </c>
      <c r="J147" s="300"/>
      <c r="K147" s="301">
        <f>E147*J147</f>
        <v>0</v>
      </c>
      <c r="O147" s="293">
        <v>2</v>
      </c>
      <c r="AA147" s="262">
        <v>3</v>
      </c>
      <c r="AB147" s="262">
        <v>0</v>
      </c>
      <c r="AC147" s="262">
        <v>741246</v>
      </c>
      <c r="AZ147" s="262">
        <v>2</v>
      </c>
      <c r="BA147" s="262">
        <f>IF(AZ147=1,G147,0)</f>
        <v>0</v>
      </c>
      <c r="BB147" s="262">
        <f>IF(AZ147=2,G147,0)</f>
        <v>0</v>
      </c>
      <c r="BC147" s="262">
        <f>IF(AZ147=3,G147,0)</f>
        <v>0</v>
      </c>
      <c r="BD147" s="262">
        <f>IF(AZ147=4,G147,0)</f>
        <v>0</v>
      </c>
      <c r="BE147" s="262">
        <f>IF(AZ147=5,G147,0)</f>
        <v>0</v>
      </c>
      <c r="CA147" s="293">
        <v>3</v>
      </c>
      <c r="CB147" s="293">
        <v>0</v>
      </c>
    </row>
    <row r="148" spans="1:80">
      <c r="A148" s="294">
        <v>139</v>
      </c>
      <c r="B148" s="295" t="s">
        <v>1399</v>
      </c>
      <c r="C148" s="296" t="s">
        <v>1396</v>
      </c>
      <c r="D148" s="297" t="s">
        <v>100</v>
      </c>
      <c r="E148" s="298">
        <v>1</v>
      </c>
      <c r="F148" s="298">
        <v>0</v>
      </c>
      <c r="G148" s="299">
        <f>E148*F148</f>
        <v>0</v>
      </c>
      <c r="H148" s="300">
        <v>5.5999999999999995E-4</v>
      </c>
      <c r="I148" s="301">
        <f>E148*H148</f>
        <v>5.5999999999999995E-4</v>
      </c>
      <c r="J148" s="300"/>
      <c r="K148" s="301">
        <f>E148*J148</f>
        <v>0</v>
      </c>
      <c r="O148" s="293">
        <v>2</v>
      </c>
      <c r="AA148" s="262">
        <v>3</v>
      </c>
      <c r="AB148" s="262">
        <v>0</v>
      </c>
      <c r="AC148" s="262">
        <v>741247</v>
      </c>
      <c r="AZ148" s="262">
        <v>2</v>
      </c>
      <c r="BA148" s="262">
        <f>IF(AZ148=1,G148,0)</f>
        <v>0</v>
      </c>
      <c r="BB148" s="262">
        <f>IF(AZ148=2,G148,0)</f>
        <v>0</v>
      </c>
      <c r="BC148" s="262">
        <f>IF(AZ148=3,G148,0)</f>
        <v>0</v>
      </c>
      <c r="BD148" s="262">
        <f>IF(AZ148=4,G148,0)</f>
        <v>0</v>
      </c>
      <c r="BE148" s="262">
        <f>IF(AZ148=5,G148,0)</f>
        <v>0</v>
      </c>
      <c r="CA148" s="293">
        <v>3</v>
      </c>
      <c r="CB148" s="293">
        <v>0</v>
      </c>
    </row>
    <row r="149" spans="1:80">
      <c r="A149" s="294">
        <v>140</v>
      </c>
      <c r="B149" s="295" t="s">
        <v>1400</v>
      </c>
      <c r="C149" s="296" t="s">
        <v>1401</v>
      </c>
      <c r="D149" s="297" t="s">
        <v>100</v>
      </c>
      <c r="E149" s="298">
        <v>1</v>
      </c>
      <c r="F149" s="298">
        <v>0</v>
      </c>
      <c r="G149" s="299">
        <f>E149*F149</f>
        <v>0</v>
      </c>
      <c r="H149" s="300">
        <v>5.5999999999999995E-4</v>
      </c>
      <c r="I149" s="301">
        <f>E149*H149</f>
        <v>5.5999999999999995E-4</v>
      </c>
      <c r="J149" s="300"/>
      <c r="K149" s="301">
        <f>E149*J149</f>
        <v>0</v>
      </c>
      <c r="O149" s="293">
        <v>2</v>
      </c>
      <c r="AA149" s="262">
        <v>3</v>
      </c>
      <c r="AB149" s="262">
        <v>0</v>
      </c>
      <c r="AC149" s="262">
        <v>741248</v>
      </c>
      <c r="AZ149" s="262">
        <v>2</v>
      </c>
      <c r="BA149" s="262">
        <f>IF(AZ149=1,G149,0)</f>
        <v>0</v>
      </c>
      <c r="BB149" s="262">
        <f>IF(AZ149=2,G149,0)</f>
        <v>0</v>
      </c>
      <c r="BC149" s="262">
        <f>IF(AZ149=3,G149,0)</f>
        <v>0</v>
      </c>
      <c r="BD149" s="262">
        <f>IF(AZ149=4,G149,0)</f>
        <v>0</v>
      </c>
      <c r="BE149" s="262">
        <f>IF(AZ149=5,G149,0)</f>
        <v>0</v>
      </c>
      <c r="CA149" s="293">
        <v>3</v>
      </c>
      <c r="CB149" s="293">
        <v>0</v>
      </c>
    </row>
    <row r="150" spans="1:80">
      <c r="A150" s="294">
        <v>141</v>
      </c>
      <c r="B150" s="295" t="s">
        <v>1402</v>
      </c>
      <c r="C150" s="296" t="s">
        <v>1403</v>
      </c>
      <c r="D150" s="297" t="s">
        <v>100</v>
      </c>
      <c r="E150" s="298">
        <v>1</v>
      </c>
      <c r="F150" s="298">
        <v>0</v>
      </c>
      <c r="G150" s="299">
        <f>E150*F150</f>
        <v>0</v>
      </c>
      <c r="H150" s="300">
        <v>5.5999999999999995E-4</v>
      </c>
      <c r="I150" s="301">
        <f>E150*H150</f>
        <v>5.5999999999999995E-4</v>
      </c>
      <c r="J150" s="300"/>
      <c r="K150" s="301">
        <f>E150*J150</f>
        <v>0</v>
      </c>
      <c r="O150" s="293">
        <v>2</v>
      </c>
      <c r="AA150" s="262">
        <v>3</v>
      </c>
      <c r="AB150" s="262">
        <v>0</v>
      </c>
      <c r="AC150" s="262">
        <v>741250</v>
      </c>
      <c r="AZ150" s="262">
        <v>2</v>
      </c>
      <c r="BA150" s="262">
        <f>IF(AZ150=1,G150,0)</f>
        <v>0</v>
      </c>
      <c r="BB150" s="262">
        <f>IF(AZ150=2,G150,0)</f>
        <v>0</v>
      </c>
      <c r="BC150" s="262">
        <f>IF(AZ150=3,G150,0)</f>
        <v>0</v>
      </c>
      <c r="BD150" s="262">
        <f>IF(AZ150=4,G150,0)</f>
        <v>0</v>
      </c>
      <c r="BE150" s="262">
        <f>IF(AZ150=5,G150,0)</f>
        <v>0</v>
      </c>
      <c r="CA150" s="293">
        <v>3</v>
      </c>
      <c r="CB150" s="293">
        <v>0</v>
      </c>
    </row>
    <row r="151" spans="1:80">
      <c r="A151" s="294">
        <v>142</v>
      </c>
      <c r="B151" s="295" t="s">
        <v>1404</v>
      </c>
      <c r="C151" s="296" t="s">
        <v>1405</v>
      </c>
      <c r="D151" s="297" t="s">
        <v>100</v>
      </c>
      <c r="E151" s="298">
        <v>2</v>
      </c>
      <c r="F151" s="298">
        <v>0</v>
      </c>
      <c r="G151" s="299">
        <f>E151*F151</f>
        <v>0</v>
      </c>
      <c r="H151" s="300">
        <v>5.5999999999999995E-4</v>
      </c>
      <c r="I151" s="301">
        <f>E151*H151</f>
        <v>1.1199999999999999E-3</v>
      </c>
      <c r="J151" s="300"/>
      <c r="K151" s="301">
        <f>E151*J151</f>
        <v>0</v>
      </c>
      <c r="O151" s="293">
        <v>2</v>
      </c>
      <c r="AA151" s="262">
        <v>3</v>
      </c>
      <c r="AB151" s="262">
        <v>0</v>
      </c>
      <c r="AC151" s="262">
        <v>741251</v>
      </c>
      <c r="AZ151" s="262">
        <v>2</v>
      </c>
      <c r="BA151" s="262">
        <f>IF(AZ151=1,G151,0)</f>
        <v>0</v>
      </c>
      <c r="BB151" s="262">
        <f>IF(AZ151=2,G151,0)</f>
        <v>0</v>
      </c>
      <c r="BC151" s="262">
        <f>IF(AZ151=3,G151,0)</f>
        <v>0</v>
      </c>
      <c r="BD151" s="262">
        <f>IF(AZ151=4,G151,0)</f>
        <v>0</v>
      </c>
      <c r="BE151" s="262">
        <f>IF(AZ151=5,G151,0)</f>
        <v>0</v>
      </c>
      <c r="CA151" s="293">
        <v>3</v>
      </c>
      <c r="CB151" s="293">
        <v>0</v>
      </c>
    </row>
    <row r="152" spans="1:80">
      <c r="A152" s="294">
        <v>143</v>
      </c>
      <c r="B152" s="295" t="s">
        <v>1406</v>
      </c>
      <c r="C152" s="296" t="s">
        <v>1407</v>
      </c>
      <c r="D152" s="297" t="s">
        <v>100</v>
      </c>
      <c r="E152" s="298">
        <v>2</v>
      </c>
      <c r="F152" s="298">
        <v>0</v>
      </c>
      <c r="G152" s="299">
        <f>E152*F152</f>
        <v>0</v>
      </c>
      <c r="H152" s="300">
        <v>5.5999999999999995E-4</v>
      </c>
      <c r="I152" s="301">
        <f>E152*H152</f>
        <v>1.1199999999999999E-3</v>
      </c>
      <c r="J152" s="300"/>
      <c r="K152" s="301">
        <f>E152*J152</f>
        <v>0</v>
      </c>
      <c r="O152" s="293">
        <v>2</v>
      </c>
      <c r="AA152" s="262">
        <v>3</v>
      </c>
      <c r="AB152" s="262">
        <v>0</v>
      </c>
      <c r="AC152" s="262">
        <v>741252</v>
      </c>
      <c r="AZ152" s="262">
        <v>2</v>
      </c>
      <c r="BA152" s="262">
        <f>IF(AZ152=1,G152,0)</f>
        <v>0</v>
      </c>
      <c r="BB152" s="262">
        <f>IF(AZ152=2,G152,0)</f>
        <v>0</v>
      </c>
      <c r="BC152" s="262">
        <f>IF(AZ152=3,G152,0)</f>
        <v>0</v>
      </c>
      <c r="BD152" s="262">
        <f>IF(AZ152=4,G152,0)</f>
        <v>0</v>
      </c>
      <c r="BE152" s="262">
        <f>IF(AZ152=5,G152,0)</f>
        <v>0</v>
      </c>
      <c r="CA152" s="293">
        <v>3</v>
      </c>
      <c r="CB152" s="293">
        <v>0</v>
      </c>
    </row>
    <row r="153" spans="1:80">
      <c r="A153" s="294">
        <v>144</v>
      </c>
      <c r="B153" s="295" t="s">
        <v>1408</v>
      </c>
      <c r="C153" s="296" t="s">
        <v>1409</v>
      </c>
      <c r="D153" s="297" t="s">
        <v>100</v>
      </c>
      <c r="E153" s="298">
        <v>2</v>
      </c>
      <c r="F153" s="298">
        <v>0</v>
      </c>
      <c r="G153" s="299">
        <f>E153*F153</f>
        <v>0</v>
      </c>
      <c r="H153" s="300">
        <v>5.5999999999999995E-4</v>
      </c>
      <c r="I153" s="301">
        <f>E153*H153</f>
        <v>1.1199999999999999E-3</v>
      </c>
      <c r="J153" s="300"/>
      <c r="K153" s="301">
        <f>E153*J153</f>
        <v>0</v>
      </c>
      <c r="O153" s="293">
        <v>2</v>
      </c>
      <c r="AA153" s="262">
        <v>3</v>
      </c>
      <c r="AB153" s="262">
        <v>0</v>
      </c>
      <c r="AC153" s="262">
        <v>741253</v>
      </c>
      <c r="AZ153" s="262">
        <v>2</v>
      </c>
      <c r="BA153" s="262">
        <f>IF(AZ153=1,G153,0)</f>
        <v>0</v>
      </c>
      <c r="BB153" s="262">
        <f>IF(AZ153=2,G153,0)</f>
        <v>0</v>
      </c>
      <c r="BC153" s="262">
        <f>IF(AZ153=3,G153,0)</f>
        <v>0</v>
      </c>
      <c r="BD153" s="262">
        <f>IF(AZ153=4,G153,0)</f>
        <v>0</v>
      </c>
      <c r="BE153" s="262">
        <f>IF(AZ153=5,G153,0)</f>
        <v>0</v>
      </c>
      <c r="CA153" s="293">
        <v>3</v>
      </c>
      <c r="CB153" s="293">
        <v>0</v>
      </c>
    </row>
    <row r="154" spans="1:80">
      <c r="A154" s="294">
        <v>145</v>
      </c>
      <c r="B154" s="295" t="s">
        <v>1410</v>
      </c>
      <c r="C154" s="296" t="s">
        <v>1411</v>
      </c>
      <c r="D154" s="297" t="s">
        <v>100</v>
      </c>
      <c r="E154" s="298">
        <v>4</v>
      </c>
      <c r="F154" s="298">
        <v>0</v>
      </c>
      <c r="G154" s="299">
        <f>E154*F154</f>
        <v>0</v>
      </c>
      <c r="H154" s="300">
        <v>5.5999999999999995E-4</v>
      </c>
      <c r="I154" s="301">
        <f>E154*H154</f>
        <v>2.2399999999999998E-3</v>
      </c>
      <c r="J154" s="300"/>
      <c r="K154" s="301">
        <f>E154*J154</f>
        <v>0</v>
      </c>
      <c r="O154" s="293">
        <v>2</v>
      </c>
      <c r="AA154" s="262">
        <v>3</v>
      </c>
      <c r="AB154" s="262">
        <v>0</v>
      </c>
      <c r="AC154" s="262">
        <v>741254</v>
      </c>
      <c r="AZ154" s="262">
        <v>2</v>
      </c>
      <c r="BA154" s="262">
        <f>IF(AZ154=1,G154,0)</f>
        <v>0</v>
      </c>
      <c r="BB154" s="262">
        <f>IF(AZ154=2,G154,0)</f>
        <v>0</v>
      </c>
      <c r="BC154" s="262">
        <f>IF(AZ154=3,G154,0)</f>
        <v>0</v>
      </c>
      <c r="BD154" s="262">
        <f>IF(AZ154=4,G154,0)</f>
        <v>0</v>
      </c>
      <c r="BE154" s="262">
        <f>IF(AZ154=5,G154,0)</f>
        <v>0</v>
      </c>
      <c r="CA154" s="293">
        <v>3</v>
      </c>
      <c r="CB154" s="293">
        <v>0</v>
      </c>
    </row>
    <row r="155" spans="1:80">
      <c r="A155" s="294">
        <v>146</v>
      </c>
      <c r="B155" s="295" t="s">
        <v>1412</v>
      </c>
      <c r="C155" s="296" t="s">
        <v>1413</v>
      </c>
      <c r="D155" s="297" t="s">
        <v>100</v>
      </c>
      <c r="E155" s="298">
        <v>1</v>
      </c>
      <c r="F155" s="298">
        <v>0</v>
      </c>
      <c r="G155" s="299">
        <f>E155*F155</f>
        <v>0</v>
      </c>
      <c r="H155" s="300">
        <v>5.5999999999999995E-4</v>
      </c>
      <c r="I155" s="301">
        <f>E155*H155</f>
        <v>5.5999999999999995E-4</v>
      </c>
      <c r="J155" s="300"/>
      <c r="K155" s="301">
        <f>E155*J155</f>
        <v>0</v>
      </c>
      <c r="O155" s="293">
        <v>2</v>
      </c>
      <c r="AA155" s="262">
        <v>3</v>
      </c>
      <c r="AB155" s="262">
        <v>0</v>
      </c>
      <c r="AC155" s="262">
        <v>741255</v>
      </c>
      <c r="AZ155" s="262">
        <v>2</v>
      </c>
      <c r="BA155" s="262">
        <f>IF(AZ155=1,G155,0)</f>
        <v>0</v>
      </c>
      <c r="BB155" s="262">
        <f>IF(AZ155=2,G155,0)</f>
        <v>0</v>
      </c>
      <c r="BC155" s="262">
        <f>IF(AZ155=3,G155,0)</f>
        <v>0</v>
      </c>
      <c r="BD155" s="262">
        <f>IF(AZ155=4,G155,0)</f>
        <v>0</v>
      </c>
      <c r="BE155" s="262">
        <f>IF(AZ155=5,G155,0)</f>
        <v>0</v>
      </c>
      <c r="CA155" s="293">
        <v>3</v>
      </c>
      <c r="CB155" s="293">
        <v>0</v>
      </c>
    </row>
    <row r="156" spans="1:80">
      <c r="A156" s="294">
        <v>147</v>
      </c>
      <c r="B156" s="295" t="s">
        <v>1414</v>
      </c>
      <c r="C156" s="296" t="s">
        <v>1415</v>
      </c>
      <c r="D156" s="297" t="s">
        <v>100</v>
      </c>
      <c r="E156" s="298">
        <v>1</v>
      </c>
      <c r="F156" s="298">
        <v>0</v>
      </c>
      <c r="G156" s="299">
        <f>E156*F156</f>
        <v>0</v>
      </c>
      <c r="H156" s="300">
        <v>6.8000000000000005E-4</v>
      </c>
      <c r="I156" s="301">
        <f>E156*H156</f>
        <v>6.8000000000000005E-4</v>
      </c>
      <c r="J156" s="300"/>
      <c r="K156" s="301">
        <f>E156*J156</f>
        <v>0</v>
      </c>
      <c r="O156" s="293">
        <v>2</v>
      </c>
      <c r="AA156" s="262">
        <v>3</v>
      </c>
      <c r="AB156" s="262">
        <v>0</v>
      </c>
      <c r="AC156" s="262">
        <v>741256</v>
      </c>
      <c r="AZ156" s="262">
        <v>2</v>
      </c>
      <c r="BA156" s="262">
        <f>IF(AZ156=1,G156,0)</f>
        <v>0</v>
      </c>
      <c r="BB156" s="262">
        <f>IF(AZ156=2,G156,0)</f>
        <v>0</v>
      </c>
      <c r="BC156" s="262">
        <f>IF(AZ156=3,G156,0)</f>
        <v>0</v>
      </c>
      <c r="BD156" s="262">
        <f>IF(AZ156=4,G156,0)</f>
        <v>0</v>
      </c>
      <c r="BE156" s="262">
        <f>IF(AZ156=5,G156,0)</f>
        <v>0</v>
      </c>
      <c r="CA156" s="293">
        <v>3</v>
      </c>
      <c r="CB156" s="293">
        <v>0</v>
      </c>
    </row>
    <row r="157" spans="1:80">
      <c r="A157" s="294">
        <v>148</v>
      </c>
      <c r="B157" s="295" t="s">
        <v>1416</v>
      </c>
      <c r="C157" s="296" t="s">
        <v>1417</v>
      </c>
      <c r="D157" s="297" t="s">
        <v>100</v>
      </c>
      <c r="E157" s="298">
        <v>1</v>
      </c>
      <c r="F157" s="298">
        <v>0</v>
      </c>
      <c r="G157" s="299">
        <f>E157*F157</f>
        <v>0</v>
      </c>
      <c r="H157" s="300">
        <v>6.8000000000000005E-4</v>
      </c>
      <c r="I157" s="301">
        <f>E157*H157</f>
        <v>6.8000000000000005E-4</v>
      </c>
      <c r="J157" s="300"/>
      <c r="K157" s="301">
        <f>E157*J157</f>
        <v>0</v>
      </c>
      <c r="O157" s="293">
        <v>2</v>
      </c>
      <c r="AA157" s="262">
        <v>3</v>
      </c>
      <c r="AB157" s="262">
        <v>0</v>
      </c>
      <c r="AC157" s="262">
        <v>741257</v>
      </c>
      <c r="AZ157" s="262">
        <v>2</v>
      </c>
      <c r="BA157" s="262">
        <f>IF(AZ157=1,G157,0)</f>
        <v>0</v>
      </c>
      <c r="BB157" s="262">
        <f>IF(AZ157=2,G157,0)</f>
        <v>0</v>
      </c>
      <c r="BC157" s="262">
        <f>IF(AZ157=3,G157,0)</f>
        <v>0</v>
      </c>
      <c r="BD157" s="262">
        <f>IF(AZ157=4,G157,0)</f>
        <v>0</v>
      </c>
      <c r="BE157" s="262">
        <f>IF(AZ157=5,G157,0)</f>
        <v>0</v>
      </c>
      <c r="CA157" s="293">
        <v>3</v>
      </c>
      <c r="CB157" s="293">
        <v>0</v>
      </c>
    </row>
    <row r="158" spans="1:80">
      <c r="A158" s="294">
        <v>149</v>
      </c>
      <c r="B158" s="295" t="s">
        <v>1418</v>
      </c>
      <c r="C158" s="296" t="s">
        <v>1419</v>
      </c>
      <c r="D158" s="297" t="s">
        <v>100</v>
      </c>
      <c r="E158" s="298">
        <v>3</v>
      </c>
      <c r="F158" s="298">
        <v>0</v>
      </c>
      <c r="G158" s="299">
        <f>E158*F158</f>
        <v>0</v>
      </c>
      <c r="H158" s="300">
        <v>6.8000000000000005E-4</v>
      </c>
      <c r="I158" s="301">
        <f>E158*H158</f>
        <v>2.0400000000000001E-3</v>
      </c>
      <c r="J158" s="300"/>
      <c r="K158" s="301">
        <f>E158*J158</f>
        <v>0</v>
      </c>
      <c r="O158" s="293">
        <v>2</v>
      </c>
      <c r="AA158" s="262">
        <v>3</v>
      </c>
      <c r="AB158" s="262">
        <v>0</v>
      </c>
      <c r="AC158" s="262">
        <v>741258</v>
      </c>
      <c r="AZ158" s="262">
        <v>2</v>
      </c>
      <c r="BA158" s="262">
        <f>IF(AZ158=1,G158,0)</f>
        <v>0</v>
      </c>
      <c r="BB158" s="262">
        <f>IF(AZ158=2,G158,0)</f>
        <v>0</v>
      </c>
      <c r="BC158" s="262">
        <f>IF(AZ158=3,G158,0)</f>
        <v>0</v>
      </c>
      <c r="BD158" s="262">
        <f>IF(AZ158=4,G158,0)</f>
        <v>0</v>
      </c>
      <c r="BE158" s="262">
        <f>IF(AZ158=5,G158,0)</f>
        <v>0</v>
      </c>
      <c r="CA158" s="293">
        <v>3</v>
      </c>
      <c r="CB158" s="293">
        <v>0</v>
      </c>
    </row>
    <row r="159" spans="1:80">
      <c r="A159" s="294">
        <v>150</v>
      </c>
      <c r="B159" s="295" t="s">
        <v>1420</v>
      </c>
      <c r="C159" s="296" t="s">
        <v>1421</v>
      </c>
      <c r="D159" s="297" t="s">
        <v>100</v>
      </c>
      <c r="E159" s="298">
        <v>5</v>
      </c>
      <c r="F159" s="298">
        <v>0</v>
      </c>
      <c r="G159" s="299">
        <f>E159*F159</f>
        <v>0</v>
      </c>
      <c r="H159" s="300">
        <v>6.8000000000000005E-4</v>
      </c>
      <c r="I159" s="301">
        <f>E159*H159</f>
        <v>3.4000000000000002E-3</v>
      </c>
      <c r="J159" s="300"/>
      <c r="K159" s="301">
        <f>E159*J159</f>
        <v>0</v>
      </c>
      <c r="O159" s="293">
        <v>2</v>
      </c>
      <c r="AA159" s="262">
        <v>3</v>
      </c>
      <c r="AB159" s="262">
        <v>0</v>
      </c>
      <c r="AC159" s="262">
        <v>741259</v>
      </c>
      <c r="AZ159" s="262">
        <v>2</v>
      </c>
      <c r="BA159" s="262">
        <f>IF(AZ159=1,G159,0)</f>
        <v>0</v>
      </c>
      <c r="BB159" s="262">
        <f>IF(AZ159=2,G159,0)</f>
        <v>0</v>
      </c>
      <c r="BC159" s="262">
        <f>IF(AZ159=3,G159,0)</f>
        <v>0</v>
      </c>
      <c r="BD159" s="262">
        <f>IF(AZ159=4,G159,0)</f>
        <v>0</v>
      </c>
      <c r="BE159" s="262">
        <f>IF(AZ159=5,G159,0)</f>
        <v>0</v>
      </c>
      <c r="CA159" s="293">
        <v>3</v>
      </c>
      <c r="CB159" s="293">
        <v>0</v>
      </c>
    </row>
    <row r="160" spans="1:80">
      <c r="A160" s="294">
        <v>151</v>
      </c>
      <c r="B160" s="295" t="s">
        <v>1422</v>
      </c>
      <c r="C160" s="296" t="s">
        <v>1423</v>
      </c>
      <c r="D160" s="297" t="s">
        <v>100</v>
      </c>
      <c r="E160" s="298">
        <v>1</v>
      </c>
      <c r="F160" s="298">
        <v>0</v>
      </c>
      <c r="G160" s="299">
        <f>E160*F160</f>
        <v>0</v>
      </c>
      <c r="H160" s="300">
        <v>6.8000000000000005E-4</v>
      </c>
      <c r="I160" s="301">
        <f>E160*H160</f>
        <v>6.8000000000000005E-4</v>
      </c>
      <c r="J160" s="300"/>
      <c r="K160" s="301">
        <f>E160*J160</f>
        <v>0</v>
      </c>
      <c r="O160" s="293">
        <v>2</v>
      </c>
      <c r="AA160" s="262">
        <v>3</v>
      </c>
      <c r="AB160" s="262">
        <v>0</v>
      </c>
      <c r="AC160" s="262">
        <v>741260</v>
      </c>
      <c r="AZ160" s="262">
        <v>2</v>
      </c>
      <c r="BA160" s="262">
        <f>IF(AZ160=1,G160,0)</f>
        <v>0</v>
      </c>
      <c r="BB160" s="262">
        <f>IF(AZ160=2,G160,0)</f>
        <v>0</v>
      </c>
      <c r="BC160" s="262">
        <f>IF(AZ160=3,G160,0)</f>
        <v>0</v>
      </c>
      <c r="BD160" s="262">
        <f>IF(AZ160=4,G160,0)</f>
        <v>0</v>
      </c>
      <c r="BE160" s="262">
        <f>IF(AZ160=5,G160,0)</f>
        <v>0</v>
      </c>
      <c r="CA160" s="293">
        <v>3</v>
      </c>
      <c r="CB160" s="293">
        <v>0</v>
      </c>
    </row>
    <row r="161" spans="1:80">
      <c r="A161" s="294">
        <v>152</v>
      </c>
      <c r="B161" s="295" t="s">
        <v>1424</v>
      </c>
      <c r="C161" s="296" t="s">
        <v>1425</v>
      </c>
      <c r="D161" s="297" t="s">
        <v>100</v>
      </c>
      <c r="E161" s="298">
        <v>1</v>
      </c>
      <c r="F161" s="298">
        <v>0</v>
      </c>
      <c r="G161" s="299">
        <f>E161*F161</f>
        <v>0</v>
      </c>
      <c r="H161" s="300">
        <v>6.8000000000000005E-4</v>
      </c>
      <c r="I161" s="301">
        <f>E161*H161</f>
        <v>6.8000000000000005E-4</v>
      </c>
      <c r="J161" s="300"/>
      <c r="K161" s="301">
        <f>E161*J161</f>
        <v>0</v>
      </c>
      <c r="O161" s="293">
        <v>2</v>
      </c>
      <c r="AA161" s="262">
        <v>3</v>
      </c>
      <c r="AB161" s="262">
        <v>0</v>
      </c>
      <c r="AC161" s="262">
        <v>741261</v>
      </c>
      <c r="AZ161" s="262">
        <v>2</v>
      </c>
      <c r="BA161" s="262">
        <f>IF(AZ161=1,G161,0)</f>
        <v>0</v>
      </c>
      <c r="BB161" s="262">
        <f>IF(AZ161=2,G161,0)</f>
        <v>0</v>
      </c>
      <c r="BC161" s="262">
        <f>IF(AZ161=3,G161,0)</f>
        <v>0</v>
      </c>
      <c r="BD161" s="262">
        <f>IF(AZ161=4,G161,0)</f>
        <v>0</v>
      </c>
      <c r="BE161" s="262">
        <f>IF(AZ161=5,G161,0)</f>
        <v>0</v>
      </c>
      <c r="CA161" s="293">
        <v>3</v>
      </c>
      <c r="CB161" s="293">
        <v>0</v>
      </c>
    </row>
    <row r="162" spans="1:80">
      <c r="A162" s="294">
        <v>153</v>
      </c>
      <c r="B162" s="295" t="s">
        <v>1426</v>
      </c>
      <c r="C162" s="296" t="s">
        <v>1427</v>
      </c>
      <c r="D162" s="297" t="s">
        <v>100</v>
      </c>
      <c r="E162" s="298">
        <v>3</v>
      </c>
      <c r="F162" s="298">
        <v>0</v>
      </c>
      <c r="G162" s="299">
        <f>E162*F162</f>
        <v>0</v>
      </c>
      <c r="H162" s="300">
        <v>6.8000000000000005E-4</v>
      </c>
      <c r="I162" s="301">
        <f>E162*H162</f>
        <v>2.0400000000000001E-3</v>
      </c>
      <c r="J162" s="300"/>
      <c r="K162" s="301">
        <f>E162*J162</f>
        <v>0</v>
      </c>
      <c r="O162" s="293">
        <v>2</v>
      </c>
      <c r="AA162" s="262">
        <v>3</v>
      </c>
      <c r="AB162" s="262">
        <v>0</v>
      </c>
      <c r="AC162" s="262">
        <v>741262</v>
      </c>
      <c r="AZ162" s="262">
        <v>2</v>
      </c>
      <c r="BA162" s="262">
        <f>IF(AZ162=1,G162,0)</f>
        <v>0</v>
      </c>
      <c r="BB162" s="262">
        <f>IF(AZ162=2,G162,0)</f>
        <v>0</v>
      </c>
      <c r="BC162" s="262">
        <f>IF(AZ162=3,G162,0)</f>
        <v>0</v>
      </c>
      <c r="BD162" s="262">
        <f>IF(AZ162=4,G162,0)</f>
        <v>0</v>
      </c>
      <c r="BE162" s="262">
        <f>IF(AZ162=5,G162,0)</f>
        <v>0</v>
      </c>
      <c r="CA162" s="293">
        <v>3</v>
      </c>
      <c r="CB162" s="293">
        <v>0</v>
      </c>
    </row>
    <row r="163" spans="1:80">
      <c r="A163" s="294">
        <v>154</v>
      </c>
      <c r="B163" s="295" t="s">
        <v>1428</v>
      </c>
      <c r="C163" s="296" t="s">
        <v>1429</v>
      </c>
      <c r="D163" s="297" t="s">
        <v>100</v>
      </c>
      <c r="E163" s="298">
        <v>2</v>
      </c>
      <c r="F163" s="298">
        <v>0</v>
      </c>
      <c r="G163" s="299">
        <f>E163*F163</f>
        <v>0</v>
      </c>
      <c r="H163" s="300">
        <v>1.4999999999999999E-4</v>
      </c>
      <c r="I163" s="301">
        <f>E163*H163</f>
        <v>2.9999999999999997E-4</v>
      </c>
      <c r="J163" s="300"/>
      <c r="K163" s="301">
        <f>E163*J163</f>
        <v>0</v>
      </c>
      <c r="O163" s="293">
        <v>2</v>
      </c>
      <c r="AA163" s="262">
        <v>3</v>
      </c>
      <c r="AB163" s="262">
        <v>0</v>
      </c>
      <c r="AC163" s="262">
        <v>741263</v>
      </c>
      <c r="AZ163" s="262">
        <v>2</v>
      </c>
      <c r="BA163" s="262">
        <f>IF(AZ163=1,G163,0)</f>
        <v>0</v>
      </c>
      <c r="BB163" s="262">
        <f>IF(AZ163=2,G163,0)</f>
        <v>0</v>
      </c>
      <c r="BC163" s="262">
        <f>IF(AZ163=3,G163,0)</f>
        <v>0</v>
      </c>
      <c r="BD163" s="262">
        <f>IF(AZ163=4,G163,0)</f>
        <v>0</v>
      </c>
      <c r="BE163" s="262">
        <f>IF(AZ163=5,G163,0)</f>
        <v>0</v>
      </c>
      <c r="CA163" s="293">
        <v>3</v>
      </c>
      <c r="CB163" s="293">
        <v>0</v>
      </c>
    </row>
    <row r="164" spans="1:80">
      <c r="A164" s="294">
        <v>155</v>
      </c>
      <c r="B164" s="295" t="s">
        <v>1430</v>
      </c>
      <c r="C164" s="296" t="s">
        <v>1431</v>
      </c>
      <c r="D164" s="297" t="s">
        <v>100</v>
      </c>
      <c r="E164" s="298">
        <v>1</v>
      </c>
      <c r="F164" s="298">
        <v>0</v>
      </c>
      <c r="G164" s="299">
        <f>E164*F164</f>
        <v>0</v>
      </c>
      <c r="H164" s="300">
        <v>1.8E-3</v>
      </c>
      <c r="I164" s="301">
        <f>E164*H164</f>
        <v>1.8E-3</v>
      </c>
      <c r="J164" s="300"/>
      <c r="K164" s="301">
        <f>E164*J164</f>
        <v>0</v>
      </c>
      <c r="O164" s="293">
        <v>2</v>
      </c>
      <c r="AA164" s="262">
        <v>3</v>
      </c>
      <c r="AB164" s="262">
        <v>0</v>
      </c>
      <c r="AC164" s="262">
        <v>741264</v>
      </c>
      <c r="AZ164" s="262">
        <v>2</v>
      </c>
      <c r="BA164" s="262">
        <f>IF(AZ164=1,G164,0)</f>
        <v>0</v>
      </c>
      <c r="BB164" s="262">
        <f>IF(AZ164=2,G164,0)</f>
        <v>0</v>
      </c>
      <c r="BC164" s="262">
        <f>IF(AZ164=3,G164,0)</f>
        <v>0</v>
      </c>
      <c r="BD164" s="262">
        <f>IF(AZ164=4,G164,0)</f>
        <v>0</v>
      </c>
      <c r="BE164" s="262">
        <f>IF(AZ164=5,G164,0)</f>
        <v>0</v>
      </c>
      <c r="CA164" s="293">
        <v>3</v>
      </c>
      <c r="CB164" s="293">
        <v>0</v>
      </c>
    </row>
    <row r="165" spans="1:80">
      <c r="A165" s="294">
        <v>156</v>
      </c>
      <c r="B165" s="295" t="s">
        <v>1432</v>
      </c>
      <c r="C165" s="296" t="s">
        <v>1433</v>
      </c>
      <c r="D165" s="297" t="s">
        <v>100</v>
      </c>
      <c r="E165" s="298">
        <v>1</v>
      </c>
      <c r="F165" s="298">
        <v>0</v>
      </c>
      <c r="G165" s="299">
        <f>E165*F165</f>
        <v>0</v>
      </c>
      <c r="H165" s="300">
        <v>1.1000000000000001E-3</v>
      </c>
      <c r="I165" s="301">
        <f>E165*H165</f>
        <v>1.1000000000000001E-3</v>
      </c>
      <c r="J165" s="300"/>
      <c r="K165" s="301">
        <f>E165*J165</f>
        <v>0</v>
      </c>
      <c r="O165" s="293">
        <v>2</v>
      </c>
      <c r="AA165" s="262">
        <v>3</v>
      </c>
      <c r="AB165" s="262">
        <v>0</v>
      </c>
      <c r="AC165" s="262">
        <v>741265</v>
      </c>
      <c r="AZ165" s="262">
        <v>2</v>
      </c>
      <c r="BA165" s="262">
        <f>IF(AZ165=1,G165,0)</f>
        <v>0</v>
      </c>
      <c r="BB165" s="262">
        <f>IF(AZ165=2,G165,0)</f>
        <v>0</v>
      </c>
      <c r="BC165" s="262">
        <f>IF(AZ165=3,G165,0)</f>
        <v>0</v>
      </c>
      <c r="BD165" s="262">
        <f>IF(AZ165=4,G165,0)</f>
        <v>0</v>
      </c>
      <c r="BE165" s="262">
        <f>IF(AZ165=5,G165,0)</f>
        <v>0</v>
      </c>
      <c r="CA165" s="293">
        <v>3</v>
      </c>
      <c r="CB165" s="293">
        <v>0</v>
      </c>
    </row>
    <row r="166" spans="1:80">
      <c r="A166" s="294">
        <v>157</v>
      </c>
      <c r="B166" s="295" t="s">
        <v>1434</v>
      </c>
      <c r="C166" s="296" t="s">
        <v>1435</v>
      </c>
      <c r="D166" s="297" t="s">
        <v>100</v>
      </c>
      <c r="E166" s="298">
        <v>2</v>
      </c>
      <c r="F166" s="298">
        <v>0</v>
      </c>
      <c r="G166" s="299">
        <f>E166*F166</f>
        <v>0</v>
      </c>
      <c r="H166" s="300">
        <v>6.9999999999999999E-4</v>
      </c>
      <c r="I166" s="301">
        <f>E166*H166</f>
        <v>1.4E-3</v>
      </c>
      <c r="J166" s="300"/>
      <c r="K166" s="301">
        <f>E166*J166</f>
        <v>0</v>
      </c>
      <c r="O166" s="293">
        <v>2</v>
      </c>
      <c r="AA166" s="262">
        <v>3</v>
      </c>
      <c r="AB166" s="262">
        <v>0</v>
      </c>
      <c r="AC166" s="262">
        <v>741266</v>
      </c>
      <c r="AZ166" s="262">
        <v>2</v>
      </c>
      <c r="BA166" s="262">
        <f>IF(AZ166=1,G166,0)</f>
        <v>0</v>
      </c>
      <c r="BB166" s="262">
        <f>IF(AZ166=2,G166,0)</f>
        <v>0</v>
      </c>
      <c r="BC166" s="262">
        <f>IF(AZ166=3,G166,0)</f>
        <v>0</v>
      </c>
      <c r="BD166" s="262">
        <f>IF(AZ166=4,G166,0)</f>
        <v>0</v>
      </c>
      <c r="BE166" s="262">
        <f>IF(AZ166=5,G166,0)</f>
        <v>0</v>
      </c>
      <c r="CA166" s="293">
        <v>3</v>
      </c>
      <c r="CB166" s="293">
        <v>0</v>
      </c>
    </row>
    <row r="167" spans="1:80">
      <c r="A167" s="294">
        <v>158</v>
      </c>
      <c r="B167" s="295" t="s">
        <v>1436</v>
      </c>
      <c r="C167" s="296" t="s">
        <v>1437</v>
      </c>
      <c r="D167" s="297" t="s">
        <v>100</v>
      </c>
      <c r="E167" s="298">
        <v>2</v>
      </c>
      <c r="F167" s="298">
        <v>0</v>
      </c>
      <c r="G167" s="299">
        <f>E167*F167</f>
        <v>0</v>
      </c>
      <c r="H167" s="300">
        <v>1.8000000000000001E-4</v>
      </c>
      <c r="I167" s="301">
        <f>E167*H167</f>
        <v>3.6000000000000002E-4</v>
      </c>
      <c r="J167" s="300"/>
      <c r="K167" s="301">
        <f>E167*J167</f>
        <v>0</v>
      </c>
      <c r="O167" s="293">
        <v>2</v>
      </c>
      <c r="AA167" s="262">
        <v>3</v>
      </c>
      <c r="AB167" s="262">
        <v>0</v>
      </c>
      <c r="AC167" s="262">
        <v>741267</v>
      </c>
      <c r="AZ167" s="262">
        <v>2</v>
      </c>
      <c r="BA167" s="262">
        <f>IF(AZ167=1,G167,0)</f>
        <v>0</v>
      </c>
      <c r="BB167" s="262">
        <f>IF(AZ167=2,G167,0)</f>
        <v>0</v>
      </c>
      <c r="BC167" s="262">
        <f>IF(AZ167=3,G167,0)</f>
        <v>0</v>
      </c>
      <c r="BD167" s="262">
        <f>IF(AZ167=4,G167,0)</f>
        <v>0</v>
      </c>
      <c r="BE167" s="262">
        <f>IF(AZ167=5,G167,0)</f>
        <v>0</v>
      </c>
      <c r="CA167" s="293">
        <v>3</v>
      </c>
      <c r="CB167" s="293">
        <v>0</v>
      </c>
    </row>
    <row r="168" spans="1:80">
      <c r="A168" s="294">
        <v>159</v>
      </c>
      <c r="B168" s="295" t="s">
        <v>1438</v>
      </c>
      <c r="C168" s="296" t="s">
        <v>1439</v>
      </c>
      <c r="D168" s="297" t="s">
        <v>100</v>
      </c>
      <c r="E168" s="298">
        <v>1</v>
      </c>
      <c r="F168" s="298">
        <v>0</v>
      </c>
      <c r="G168" s="299">
        <f>E168*F168</f>
        <v>0</v>
      </c>
      <c r="H168" s="300">
        <v>1.6000000000000001E-3</v>
      </c>
      <c r="I168" s="301">
        <f>E168*H168</f>
        <v>1.6000000000000001E-3</v>
      </c>
      <c r="J168" s="300"/>
      <c r="K168" s="301">
        <f>E168*J168</f>
        <v>0</v>
      </c>
      <c r="O168" s="293">
        <v>2</v>
      </c>
      <c r="AA168" s="262">
        <v>3</v>
      </c>
      <c r="AB168" s="262">
        <v>0</v>
      </c>
      <c r="AC168" s="262">
        <v>741268</v>
      </c>
      <c r="AZ168" s="262">
        <v>2</v>
      </c>
      <c r="BA168" s="262">
        <f>IF(AZ168=1,G168,0)</f>
        <v>0</v>
      </c>
      <c r="BB168" s="262">
        <f>IF(AZ168=2,G168,0)</f>
        <v>0</v>
      </c>
      <c r="BC168" s="262">
        <f>IF(AZ168=3,G168,0)</f>
        <v>0</v>
      </c>
      <c r="BD168" s="262">
        <f>IF(AZ168=4,G168,0)</f>
        <v>0</v>
      </c>
      <c r="BE168" s="262">
        <f>IF(AZ168=5,G168,0)</f>
        <v>0</v>
      </c>
      <c r="CA168" s="293">
        <v>3</v>
      </c>
      <c r="CB168" s="293">
        <v>0</v>
      </c>
    </row>
    <row r="169" spans="1:80" ht="22.5">
      <c r="A169" s="294">
        <v>160</v>
      </c>
      <c r="B169" s="295" t="s">
        <v>1440</v>
      </c>
      <c r="C169" s="296" t="s">
        <v>1441</v>
      </c>
      <c r="D169" s="297" t="s">
        <v>100</v>
      </c>
      <c r="E169" s="298">
        <v>1</v>
      </c>
      <c r="F169" s="298">
        <v>0</v>
      </c>
      <c r="G169" s="299">
        <f>E169*F169</f>
        <v>0</v>
      </c>
      <c r="H169" s="300">
        <v>2.4000000000000001E-4</v>
      </c>
      <c r="I169" s="301">
        <f>E169*H169</f>
        <v>2.4000000000000001E-4</v>
      </c>
      <c r="J169" s="300"/>
      <c r="K169" s="301">
        <f>E169*J169</f>
        <v>0</v>
      </c>
      <c r="O169" s="293">
        <v>2</v>
      </c>
      <c r="AA169" s="262">
        <v>3</v>
      </c>
      <c r="AB169" s="262">
        <v>0</v>
      </c>
      <c r="AC169" s="262">
        <v>741269</v>
      </c>
      <c r="AZ169" s="262">
        <v>2</v>
      </c>
      <c r="BA169" s="262">
        <f>IF(AZ169=1,G169,0)</f>
        <v>0</v>
      </c>
      <c r="BB169" s="262">
        <f>IF(AZ169=2,G169,0)</f>
        <v>0</v>
      </c>
      <c r="BC169" s="262">
        <f>IF(AZ169=3,G169,0)</f>
        <v>0</v>
      </c>
      <c r="BD169" s="262">
        <f>IF(AZ169=4,G169,0)</f>
        <v>0</v>
      </c>
      <c r="BE169" s="262">
        <f>IF(AZ169=5,G169,0)</f>
        <v>0</v>
      </c>
      <c r="CA169" s="293">
        <v>3</v>
      </c>
      <c r="CB169" s="293">
        <v>0</v>
      </c>
    </row>
    <row r="170" spans="1:80" ht="22.5">
      <c r="A170" s="294">
        <v>161</v>
      </c>
      <c r="B170" s="295" t="s">
        <v>1442</v>
      </c>
      <c r="C170" s="296" t="s">
        <v>1443</v>
      </c>
      <c r="D170" s="297" t="s">
        <v>100</v>
      </c>
      <c r="E170" s="298">
        <v>3</v>
      </c>
      <c r="F170" s="298">
        <v>0</v>
      </c>
      <c r="G170" s="299">
        <f>E170*F170</f>
        <v>0</v>
      </c>
      <c r="H170" s="300">
        <v>2.4000000000000001E-4</v>
      </c>
      <c r="I170" s="301">
        <f>E170*H170</f>
        <v>7.2000000000000005E-4</v>
      </c>
      <c r="J170" s="300"/>
      <c r="K170" s="301">
        <f>E170*J170</f>
        <v>0</v>
      </c>
      <c r="O170" s="293">
        <v>2</v>
      </c>
      <c r="AA170" s="262">
        <v>3</v>
      </c>
      <c r="AB170" s="262">
        <v>0</v>
      </c>
      <c r="AC170" s="262">
        <v>741270</v>
      </c>
      <c r="AZ170" s="262">
        <v>2</v>
      </c>
      <c r="BA170" s="262">
        <f>IF(AZ170=1,G170,0)</f>
        <v>0</v>
      </c>
      <c r="BB170" s="262">
        <f>IF(AZ170=2,G170,0)</f>
        <v>0</v>
      </c>
      <c r="BC170" s="262">
        <f>IF(AZ170=3,G170,0)</f>
        <v>0</v>
      </c>
      <c r="BD170" s="262">
        <f>IF(AZ170=4,G170,0)</f>
        <v>0</v>
      </c>
      <c r="BE170" s="262">
        <f>IF(AZ170=5,G170,0)</f>
        <v>0</v>
      </c>
      <c r="CA170" s="293">
        <v>3</v>
      </c>
      <c r="CB170" s="293">
        <v>0</v>
      </c>
    </row>
    <row r="171" spans="1:80" ht="22.5">
      <c r="A171" s="294">
        <v>162</v>
      </c>
      <c r="B171" s="295" t="s">
        <v>1444</v>
      </c>
      <c r="C171" s="296" t="s">
        <v>1445</v>
      </c>
      <c r="D171" s="297" t="s">
        <v>100</v>
      </c>
      <c r="E171" s="298">
        <v>2</v>
      </c>
      <c r="F171" s="298">
        <v>0</v>
      </c>
      <c r="G171" s="299">
        <f>E171*F171</f>
        <v>0</v>
      </c>
      <c r="H171" s="300">
        <v>1.2E-4</v>
      </c>
      <c r="I171" s="301">
        <f>E171*H171</f>
        <v>2.4000000000000001E-4</v>
      </c>
      <c r="J171" s="300"/>
      <c r="K171" s="301">
        <f>E171*J171</f>
        <v>0</v>
      </c>
      <c r="O171" s="293">
        <v>2</v>
      </c>
      <c r="AA171" s="262">
        <v>3</v>
      </c>
      <c r="AB171" s="262">
        <v>0</v>
      </c>
      <c r="AC171" s="262">
        <v>741271</v>
      </c>
      <c r="AZ171" s="262">
        <v>2</v>
      </c>
      <c r="BA171" s="262">
        <f>IF(AZ171=1,G171,0)</f>
        <v>0</v>
      </c>
      <c r="BB171" s="262">
        <f>IF(AZ171=2,G171,0)</f>
        <v>0</v>
      </c>
      <c r="BC171" s="262">
        <f>IF(AZ171=3,G171,0)</f>
        <v>0</v>
      </c>
      <c r="BD171" s="262">
        <f>IF(AZ171=4,G171,0)</f>
        <v>0</v>
      </c>
      <c r="BE171" s="262">
        <f>IF(AZ171=5,G171,0)</f>
        <v>0</v>
      </c>
      <c r="CA171" s="293">
        <v>3</v>
      </c>
      <c r="CB171" s="293">
        <v>0</v>
      </c>
    </row>
    <row r="172" spans="1:80">
      <c r="A172" s="294">
        <v>163</v>
      </c>
      <c r="B172" s="295" t="s">
        <v>1446</v>
      </c>
      <c r="C172" s="296" t="s">
        <v>1447</v>
      </c>
      <c r="D172" s="297" t="s">
        <v>100</v>
      </c>
      <c r="E172" s="298">
        <v>8</v>
      </c>
      <c r="F172" s="298">
        <v>0</v>
      </c>
      <c r="G172" s="299">
        <f>E172*F172</f>
        <v>0</v>
      </c>
      <c r="H172" s="300">
        <v>1.1E-4</v>
      </c>
      <c r="I172" s="301">
        <f>E172*H172</f>
        <v>8.8000000000000003E-4</v>
      </c>
      <c r="J172" s="300"/>
      <c r="K172" s="301">
        <f>E172*J172</f>
        <v>0</v>
      </c>
      <c r="O172" s="293">
        <v>2</v>
      </c>
      <c r="AA172" s="262">
        <v>3</v>
      </c>
      <c r="AB172" s="262">
        <v>0</v>
      </c>
      <c r="AC172" s="262">
        <v>741272</v>
      </c>
      <c r="AZ172" s="262">
        <v>2</v>
      </c>
      <c r="BA172" s="262">
        <f>IF(AZ172=1,G172,0)</f>
        <v>0</v>
      </c>
      <c r="BB172" s="262">
        <f>IF(AZ172=2,G172,0)</f>
        <v>0</v>
      </c>
      <c r="BC172" s="262">
        <f>IF(AZ172=3,G172,0)</f>
        <v>0</v>
      </c>
      <c r="BD172" s="262">
        <f>IF(AZ172=4,G172,0)</f>
        <v>0</v>
      </c>
      <c r="BE172" s="262">
        <f>IF(AZ172=5,G172,0)</f>
        <v>0</v>
      </c>
      <c r="CA172" s="293">
        <v>3</v>
      </c>
      <c r="CB172" s="293">
        <v>0</v>
      </c>
    </row>
    <row r="173" spans="1:80">
      <c r="A173" s="294">
        <v>164</v>
      </c>
      <c r="B173" s="295" t="s">
        <v>1448</v>
      </c>
      <c r="C173" s="296" t="s">
        <v>1449</v>
      </c>
      <c r="D173" s="297" t="s">
        <v>100</v>
      </c>
      <c r="E173" s="298">
        <v>20</v>
      </c>
      <c r="F173" s="298">
        <v>0</v>
      </c>
      <c r="G173" s="299">
        <f>E173*F173</f>
        <v>0</v>
      </c>
      <c r="H173" s="300">
        <v>4.0000000000000003E-5</v>
      </c>
      <c r="I173" s="301">
        <f>E173*H173</f>
        <v>8.0000000000000004E-4</v>
      </c>
      <c r="J173" s="300"/>
      <c r="K173" s="301">
        <f>E173*J173</f>
        <v>0</v>
      </c>
      <c r="O173" s="293">
        <v>2</v>
      </c>
      <c r="AA173" s="262">
        <v>3</v>
      </c>
      <c r="AB173" s="262">
        <v>0</v>
      </c>
      <c r="AC173" s="262">
        <v>741273</v>
      </c>
      <c r="AZ173" s="262">
        <v>2</v>
      </c>
      <c r="BA173" s="262">
        <f>IF(AZ173=1,G173,0)</f>
        <v>0</v>
      </c>
      <c r="BB173" s="262">
        <f>IF(AZ173=2,G173,0)</f>
        <v>0</v>
      </c>
      <c r="BC173" s="262">
        <f>IF(AZ173=3,G173,0)</f>
        <v>0</v>
      </c>
      <c r="BD173" s="262">
        <f>IF(AZ173=4,G173,0)</f>
        <v>0</v>
      </c>
      <c r="BE173" s="262">
        <f>IF(AZ173=5,G173,0)</f>
        <v>0</v>
      </c>
      <c r="CA173" s="293">
        <v>3</v>
      </c>
      <c r="CB173" s="293">
        <v>0</v>
      </c>
    </row>
    <row r="174" spans="1:80" ht="22.5">
      <c r="A174" s="294">
        <v>165</v>
      </c>
      <c r="B174" s="295" t="s">
        <v>1450</v>
      </c>
      <c r="C174" s="296" t="s">
        <v>1451</v>
      </c>
      <c r="D174" s="297" t="s">
        <v>100</v>
      </c>
      <c r="E174" s="298">
        <v>200</v>
      </c>
      <c r="F174" s="298">
        <v>0</v>
      </c>
      <c r="G174" s="299">
        <f>E174*F174</f>
        <v>0</v>
      </c>
      <c r="H174" s="300">
        <v>4.0000000000000003E-5</v>
      </c>
      <c r="I174" s="301">
        <f>E174*H174</f>
        <v>8.0000000000000002E-3</v>
      </c>
      <c r="J174" s="300"/>
      <c r="K174" s="301">
        <f>E174*J174</f>
        <v>0</v>
      </c>
      <c r="O174" s="293">
        <v>2</v>
      </c>
      <c r="AA174" s="262">
        <v>3</v>
      </c>
      <c r="AB174" s="262">
        <v>0</v>
      </c>
      <c r="AC174" s="262">
        <v>741274</v>
      </c>
      <c r="AZ174" s="262">
        <v>2</v>
      </c>
      <c r="BA174" s="262">
        <f>IF(AZ174=1,G174,0)</f>
        <v>0</v>
      </c>
      <c r="BB174" s="262">
        <f>IF(AZ174=2,G174,0)</f>
        <v>0</v>
      </c>
      <c r="BC174" s="262">
        <f>IF(AZ174=3,G174,0)</f>
        <v>0</v>
      </c>
      <c r="BD174" s="262">
        <f>IF(AZ174=4,G174,0)</f>
        <v>0</v>
      </c>
      <c r="BE174" s="262">
        <f>IF(AZ174=5,G174,0)</f>
        <v>0</v>
      </c>
      <c r="CA174" s="293">
        <v>3</v>
      </c>
      <c r="CB174" s="293">
        <v>0</v>
      </c>
    </row>
    <row r="175" spans="1:80">
      <c r="A175" s="294">
        <v>166</v>
      </c>
      <c r="B175" s="295" t="s">
        <v>1452</v>
      </c>
      <c r="C175" s="296" t="s">
        <v>1453</v>
      </c>
      <c r="D175" s="297" t="s">
        <v>100</v>
      </c>
      <c r="E175" s="298">
        <v>10</v>
      </c>
      <c r="F175" s="298">
        <v>0</v>
      </c>
      <c r="G175" s="299">
        <f>E175*F175</f>
        <v>0</v>
      </c>
      <c r="H175" s="300">
        <v>4.0000000000000003E-5</v>
      </c>
      <c r="I175" s="301">
        <f>E175*H175</f>
        <v>4.0000000000000002E-4</v>
      </c>
      <c r="J175" s="300"/>
      <c r="K175" s="301">
        <f>E175*J175</f>
        <v>0</v>
      </c>
      <c r="O175" s="293">
        <v>2</v>
      </c>
      <c r="AA175" s="262">
        <v>3</v>
      </c>
      <c r="AB175" s="262">
        <v>0</v>
      </c>
      <c r="AC175" s="262">
        <v>741275</v>
      </c>
      <c r="AZ175" s="262">
        <v>2</v>
      </c>
      <c r="BA175" s="262">
        <f>IF(AZ175=1,G175,0)</f>
        <v>0</v>
      </c>
      <c r="BB175" s="262">
        <f>IF(AZ175=2,G175,0)</f>
        <v>0</v>
      </c>
      <c r="BC175" s="262">
        <f>IF(AZ175=3,G175,0)</f>
        <v>0</v>
      </c>
      <c r="BD175" s="262">
        <f>IF(AZ175=4,G175,0)</f>
        <v>0</v>
      </c>
      <c r="BE175" s="262">
        <f>IF(AZ175=5,G175,0)</f>
        <v>0</v>
      </c>
      <c r="CA175" s="293">
        <v>3</v>
      </c>
      <c r="CB175" s="293">
        <v>0</v>
      </c>
    </row>
    <row r="176" spans="1:80">
      <c r="A176" s="294">
        <v>167</v>
      </c>
      <c r="B176" s="295" t="s">
        <v>1454</v>
      </c>
      <c r="C176" s="296" t="s">
        <v>1455</v>
      </c>
      <c r="D176" s="297" t="s">
        <v>100</v>
      </c>
      <c r="E176" s="298">
        <v>20</v>
      </c>
      <c r="F176" s="298">
        <v>0</v>
      </c>
      <c r="G176" s="299">
        <f>E176*F176</f>
        <v>0</v>
      </c>
      <c r="H176" s="300">
        <v>4.0000000000000003E-5</v>
      </c>
      <c r="I176" s="301">
        <f>E176*H176</f>
        <v>8.0000000000000004E-4</v>
      </c>
      <c r="J176" s="300"/>
      <c r="K176" s="301">
        <f>E176*J176</f>
        <v>0</v>
      </c>
      <c r="O176" s="293">
        <v>2</v>
      </c>
      <c r="AA176" s="262">
        <v>3</v>
      </c>
      <c r="AB176" s="262">
        <v>0</v>
      </c>
      <c r="AC176" s="262">
        <v>741276</v>
      </c>
      <c r="AZ176" s="262">
        <v>2</v>
      </c>
      <c r="BA176" s="262">
        <f>IF(AZ176=1,G176,0)</f>
        <v>0</v>
      </c>
      <c r="BB176" s="262">
        <f>IF(AZ176=2,G176,0)</f>
        <v>0</v>
      </c>
      <c r="BC176" s="262">
        <f>IF(AZ176=3,G176,0)</f>
        <v>0</v>
      </c>
      <c r="BD176" s="262">
        <f>IF(AZ176=4,G176,0)</f>
        <v>0</v>
      </c>
      <c r="BE176" s="262">
        <f>IF(AZ176=5,G176,0)</f>
        <v>0</v>
      </c>
      <c r="CA176" s="293">
        <v>3</v>
      </c>
      <c r="CB176" s="293">
        <v>0</v>
      </c>
    </row>
    <row r="177" spans="1:80" ht="22.5">
      <c r="A177" s="294">
        <v>168</v>
      </c>
      <c r="B177" s="295" t="s">
        <v>1456</v>
      </c>
      <c r="C177" s="296" t="s">
        <v>1457</v>
      </c>
      <c r="D177" s="297" t="s">
        <v>100</v>
      </c>
      <c r="E177" s="298">
        <v>100</v>
      </c>
      <c r="F177" s="298">
        <v>0</v>
      </c>
      <c r="G177" s="299">
        <f>E177*F177</f>
        <v>0</v>
      </c>
      <c r="H177" s="300">
        <v>4.0000000000000003E-5</v>
      </c>
      <c r="I177" s="301">
        <f>E177*H177</f>
        <v>4.0000000000000001E-3</v>
      </c>
      <c r="J177" s="300"/>
      <c r="K177" s="301">
        <f>E177*J177</f>
        <v>0</v>
      </c>
      <c r="O177" s="293">
        <v>2</v>
      </c>
      <c r="AA177" s="262">
        <v>3</v>
      </c>
      <c r="AB177" s="262">
        <v>0</v>
      </c>
      <c r="AC177" s="262">
        <v>741277</v>
      </c>
      <c r="AZ177" s="262">
        <v>2</v>
      </c>
      <c r="BA177" s="262">
        <f>IF(AZ177=1,G177,0)</f>
        <v>0</v>
      </c>
      <c r="BB177" s="262">
        <f>IF(AZ177=2,G177,0)</f>
        <v>0</v>
      </c>
      <c r="BC177" s="262">
        <f>IF(AZ177=3,G177,0)</f>
        <v>0</v>
      </c>
      <c r="BD177" s="262">
        <f>IF(AZ177=4,G177,0)</f>
        <v>0</v>
      </c>
      <c r="BE177" s="262">
        <f>IF(AZ177=5,G177,0)</f>
        <v>0</v>
      </c>
      <c r="CA177" s="293">
        <v>3</v>
      </c>
      <c r="CB177" s="293">
        <v>0</v>
      </c>
    </row>
    <row r="178" spans="1:80" ht="22.5">
      <c r="A178" s="294">
        <v>169</v>
      </c>
      <c r="B178" s="295" t="s">
        <v>1458</v>
      </c>
      <c r="C178" s="296" t="s">
        <v>1459</v>
      </c>
      <c r="D178" s="297" t="s">
        <v>100</v>
      </c>
      <c r="E178" s="298">
        <v>60</v>
      </c>
      <c r="F178" s="298">
        <v>0</v>
      </c>
      <c r="G178" s="299">
        <f>E178*F178</f>
        <v>0</v>
      </c>
      <c r="H178" s="300">
        <v>1.9999999999999999E-6</v>
      </c>
      <c r="I178" s="301">
        <f>E178*H178</f>
        <v>1.1999999999999999E-4</v>
      </c>
      <c r="J178" s="300"/>
      <c r="K178" s="301">
        <f>E178*J178</f>
        <v>0</v>
      </c>
      <c r="O178" s="293">
        <v>2</v>
      </c>
      <c r="AA178" s="262">
        <v>3</v>
      </c>
      <c r="AB178" s="262">
        <v>0</v>
      </c>
      <c r="AC178" s="262">
        <v>741278</v>
      </c>
      <c r="AZ178" s="262">
        <v>2</v>
      </c>
      <c r="BA178" s="262">
        <f>IF(AZ178=1,G178,0)</f>
        <v>0</v>
      </c>
      <c r="BB178" s="262">
        <f>IF(AZ178=2,G178,0)</f>
        <v>0</v>
      </c>
      <c r="BC178" s="262">
        <f>IF(AZ178=3,G178,0)</f>
        <v>0</v>
      </c>
      <c r="BD178" s="262">
        <f>IF(AZ178=4,G178,0)</f>
        <v>0</v>
      </c>
      <c r="BE178" s="262">
        <f>IF(AZ178=5,G178,0)</f>
        <v>0</v>
      </c>
      <c r="CA178" s="293">
        <v>3</v>
      </c>
      <c r="CB178" s="293">
        <v>0</v>
      </c>
    </row>
    <row r="179" spans="1:80" ht="22.5">
      <c r="A179" s="294">
        <v>170</v>
      </c>
      <c r="B179" s="295" t="s">
        <v>1460</v>
      </c>
      <c r="C179" s="296" t="s">
        <v>1461</v>
      </c>
      <c r="D179" s="297" t="s">
        <v>100</v>
      </c>
      <c r="E179" s="298">
        <v>2</v>
      </c>
      <c r="F179" s="298">
        <v>0</v>
      </c>
      <c r="G179" s="299">
        <f>E179*F179</f>
        <v>0</v>
      </c>
      <c r="H179" s="300">
        <v>1.2999999999999999E-3</v>
      </c>
      <c r="I179" s="301">
        <f>E179*H179</f>
        <v>2.5999999999999999E-3</v>
      </c>
      <c r="J179" s="300"/>
      <c r="K179" s="301">
        <f>E179*J179</f>
        <v>0</v>
      </c>
      <c r="O179" s="293">
        <v>2</v>
      </c>
      <c r="AA179" s="262">
        <v>3</v>
      </c>
      <c r="AB179" s="262">
        <v>0</v>
      </c>
      <c r="AC179" s="262">
        <v>741279</v>
      </c>
      <c r="AZ179" s="262">
        <v>2</v>
      </c>
      <c r="BA179" s="262">
        <f>IF(AZ179=1,G179,0)</f>
        <v>0</v>
      </c>
      <c r="BB179" s="262">
        <f>IF(AZ179=2,G179,0)</f>
        <v>0</v>
      </c>
      <c r="BC179" s="262">
        <f>IF(AZ179=3,G179,0)</f>
        <v>0</v>
      </c>
      <c r="BD179" s="262">
        <f>IF(AZ179=4,G179,0)</f>
        <v>0</v>
      </c>
      <c r="BE179" s="262">
        <f>IF(AZ179=5,G179,0)</f>
        <v>0</v>
      </c>
      <c r="CA179" s="293">
        <v>3</v>
      </c>
      <c r="CB179" s="293">
        <v>0</v>
      </c>
    </row>
    <row r="180" spans="1:80">
      <c r="A180" s="294">
        <v>171</v>
      </c>
      <c r="B180" s="295" t="s">
        <v>1462</v>
      </c>
      <c r="C180" s="296" t="s">
        <v>1463</v>
      </c>
      <c r="D180" s="297" t="s">
        <v>100</v>
      </c>
      <c r="E180" s="298">
        <v>2</v>
      </c>
      <c r="F180" s="298">
        <v>0</v>
      </c>
      <c r="G180" s="299">
        <f>E180*F180</f>
        <v>0</v>
      </c>
      <c r="H180" s="300">
        <v>1.15E-3</v>
      </c>
      <c r="I180" s="301">
        <f>E180*H180</f>
        <v>2.3E-3</v>
      </c>
      <c r="J180" s="300"/>
      <c r="K180" s="301">
        <f>E180*J180</f>
        <v>0</v>
      </c>
      <c r="O180" s="293">
        <v>2</v>
      </c>
      <c r="AA180" s="262">
        <v>3</v>
      </c>
      <c r="AB180" s="262">
        <v>0</v>
      </c>
      <c r="AC180" s="262">
        <v>741280</v>
      </c>
      <c r="AZ180" s="262">
        <v>2</v>
      </c>
      <c r="BA180" s="262">
        <f>IF(AZ180=1,G180,0)</f>
        <v>0</v>
      </c>
      <c r="BB180" s="262">
        <f>IF(AZ180=2,G180,0)</f>
        <v>0</v>
      </c>
      <c r="BC180" s="262">
        <f>IF(AZ180=3,G180,0)</f>
        <v>0</v>
      </c>
      <c r="BD180" s="262">
        <f>IF(AZ180=4,G180,0)</f>
        <v>0</v>
      </c>
      <c r="BE180" s="262">
        <f>IF(AZ180=5,G180,0)</f>
        <v>0</v>
      </c>
      <c r="CA180" s="293">
        <v>3</v>
      </c>
      <c r="CB180" s="293">
        <v>0</v>
      </c>
    </row>
    <row r="181" spans="1:80">
      <c r="A181" s="294">
        <v>172</v>
      </c>
      <c r="B181" s="295" t="s">
        <v>1464</v>
      </c>
      <c r="C181" s="296" t="s">
        <v>1465</v>
      </c>
      <c r="D181" s="297" t="s">
        <v>161</v>
      </c>
      <c r="E181" s="298">
        <v>1</v>
      </c>
      <c r="F181" s="298">
        <v>0</v>
      </c>
      <c r="G181" s="299">
        <f>E181*F181</f>
        <v>0</v>
      </c>
      <c r="H181" s="300">
        <v>1.2E-2</v>
      </c>
      <c r="I181" s="301">
        <f>E181*H181</f>
        <v>1.2E-2</v>
      </c>
      <c r="J181" s="300"/>
      <c r="K181" s="301">
        <f>E181*J181</f>
        <v>0</v>
      </c>
      <c r="O181" s="293">
        <v>2</v>
      </c>
      <c r="AA181" s="262">
        <v>3</v>
      </c>
      <c r="AB181" s="262">
        <v>0</v>
      </c>
      <c r="AC181" s="262">
        <v>741281</v>
      </c>
      <c r="AZ181" s="262">
        <v>2</v>
      </c>
      <c r="BA181" s="262">
        <f>IF(AZ181=1,G181,0)</f>
        <v>0</v>
      </c>
      <c r="BB181" s="262">
        <f>IF(AZ181=2,G181,0)</f>
        <v>0</v>
      </c>
      <c r="BC181" s="262">
        <f>IF(AZ181=3,G181,0)</f>
        <v>0</v>
      </c>
      <c r="BD181" s="262">
        <f>IF(AZ181=4,G181,0)</f>
        <v>0</v>
      </c>
      <c r="BE181" s="262">
        <f>IF(AZ181=5,G181,0)</f>
        <v>0</v>
      </c>
      <c r="CA181" s="293">
        <v>3</v>
      </c>
      <c r="CB181" s="293">
        <v>0</v>
      </c>
    </row>
    <row r="182" spans="1:80" ht="22.5">
      <c r="A182" s="294">
        <v>173</v>
      </c>
      <c r="B182" s="295" t="s">
        <v>1466</v>
      </c>
      <c r="C182" s="296" t="s">
        <v>1467</v>
      </c>
      <c r="D182" s="297" t="s">
        <v>1468</v>
      </c>
      <c r="E182" s="298">
        <v>1</v>
      </c>
      <c r="F182" s="298">
        <v>0</v>
      </c>
      <c r="G182" s="299">
        <f>E182*F182</f>
        <v>0</v>
      </c>
      <c r="H182" s="300">
        <v>1.0999999999999999E-2</v>
      </c>
      <c r="I182" s="301">
        <f>E182*H182</f>
        <v>1.0999999999999999E-2</v>
      </c>
      <c r="J182" s="300"/>
      <c r="K182" s="301">
        <f>E182*J182</f>
        <v>0</v>
      </c>
      <c r="O182" s="293">
        <v>2</v>
      </c>
      <c r="AA182" s="262">
        <v>3</v>
      </c>
      <c r="AB182" s="262">
        <v>0</v>
      </c>
      <c r="AC182" s="262">
        <v>741282</v>
      </c>
      <c r="AZ182" s="262">
        <v>2</v>
      </c>
      <c r="BA182" s="262">
        <f>IF(AZ182=1,G182,0)</f>
        <v>0</v>
      </c>
      <c r="BB182" s="262">
        <f>IF(AZ182=2,G182,0)</f>
        <v>0</v>
      </c>
      <c r="BC182" s="262">
        <f>IF(AZ182=3,G182,0)</f>
        <v>0</v>
      </c>
      <c r="BD182" s="262">
        <f>IF(AZ182=4,G182,0)</f>
        <v>0</v>
      </c>
      <c r="BE182" s="262">
        <f>IF(AZ182=5,G182,0)</f>
        <v>0</v>
      </c>
      <c r="CA182" s="293">
        <v>3</v>
      </c>
      <c r="CB182" s="293">
        <v>0</v>
      </c>
    </row>
    <row r="183" spans="1:80">
      <c r="A183" s="294">
        <v>174</v>
      </c>
      <c r="B183" s="295" t="s">
        <v>1469</v>
      </c>
      <c r="C183" s="296" t="s">
        <v>1470</v>
      </c>
      <c r="D183" s="297" t="s">
        <v>100</v>
      </c>
      <c r="E183" s="298">
        <v>1</v>
      </c>
      <c r="F183" s="298">
        <v>0</v>
      </c>
      <c r="G183" s="299">
        <f>E183*F183</f>
        <v>0</v>
      </c>
      <c r="H183" s="300">
        <v>1.7999999999999999E-2</v>
      </c>
      <c r="I183" s="301">
        <f>E183*H183</f>
        <v>1.7999999999999999E-2</v>
      </c>
      <c r="J183" s="300"/>
      <c r="K183" s="301">
        <f>E183*J183</f>
        <v>0</v>
      </c>
      <c r="O183" s="293">
        <v>2</v>
      </c>
      <c r="AA183" s="262">
        <v>3</v>
      </c>
      <c r="AB183" s="262">
        <v>0</v>
      </c>
      <c r="AC183" s="262">
        <v>741283</v>
      </c>
      <c r="AZ183" s="262">
        <v>2</v>
      </c>
      <c r="BA183" s="262">
        <f>IF(AZ183=1,G183,0)</f>
        <v>0</v>
      </c>
      <c r="BB183" s="262">
        <f>IF(AZ183=2,G183,0)</f>
        <v>0</v>
      </c>
      <c r="BC183" s="262">
        <f>IF(AZ183=3,G183,0)</f>
        <v>0</v>
      </c>
      <c r="BD183" s="262">
        <f>IF(AZ183=4,G183,0)</f>
        <v>0</v>
      </c>
      <c r="BE183" s="262">
        <f>IF(AZ183=5,G183,0)</f>
        <v>0</v>
      </c>
      <c r="CA183" s="293">
        <v>3</v>
      </c>
      <c r="CB183" s="293">
        <v>0</v>
      </c>
    </row>
    <row r="184" spans="1:80">
      <c r="A184" s="294">
        <v>175</v>
      </c>
      <c r="B184" s="295" t="s">
        <v>1471</v>
      </c>
      <c r="C184" s="296" t="s">
        <v>1472</v>
      </c>
      <c r="D184" s="297" t="s">
        <v>100</v>
      </c>
      <c r="E184" s="298">
        <v>1</v>
      </c>
      <c r="F184" s="298">
        <v>0</v>
      </c>
      <c r="G184" s="299">
        <f>E184*F184</f>
        <v>0</v>
      </c>
      <c r="H184" s="300">
        <v>2.5999999999999999E-3</v>
      </c>
      <c r="I184" s="301">
        <f>E184*H184</f>
        <v>2.5999999999999999E-3</v>
      </c>
      <c r="J184" s="300"/>
      <c r="K184" s="301">
        <f>E184*J184</f>
        <v>0</v>
      </c>
      <c r="O184" s="293">
        <v>2</v>
      </c>
      <c r="AA184" s="262">
        <v>3</v>
      </c>
      <c r="AB184" s="262">
        <v>0</v>
      </c>
      <c r="AC184" s="262">
        <v>741284</v>
      </c>
      <c r="AZ184" s="262">
        <v>2</v>
      </c>
      <c r="BA184" s="262">
        <f>IF(AZ184=1,G184,0)</f>
        <v>0</v>
      </c>
      <c r="BB184" s="262">
        <f>IF(AZ184=2,G184,0)</f>
        <v>0</v>
      </c>
      <c r="BC184" s="262">
        <f>IF(AZ184=3,G184,0)</f>
        <v>0</v>
      </c>
      <c r="BD184" s="262">
        <f>IF(AZ184=4,G184,0)</f>
        <v>0</v>
      </c>
      <c r="BE184" s="262">
        <f>IF(AZ184=5,G184,0)</f>
        <v>0</v>
      </c>
      <c r="CA184" s="293">
        <v>3</v>
      </c>
      <c r="CB184" s="293">
        <v>0</v>
      </c>
    </row>
    <row r="185" spans="1:80">
      <c r="A185" s="294">
        <v>176</v>
      </c>
      <c r="B185" s="295" t="s">
        <v>1473</v>
      </c>
      <c r="C185" s="296" t="s">
        <v>1474</v>
      </c>
      <c r="D185" s="297" t="s">
        <v>100</v>
      </c>
      <c r="E185" s="298">
        <v>20</v>
      </c>
      <c r="F185" s="298">
        <v>0</v>
      </c>
      <c r="G185" s="299">
        <f>E185*F185</f>
        <v>0</v>
      </c>
      <c r="H185" s="300">
        <v>6.0000000000000002E-5</v>
      </c>
      <c r="I185" s="301">
        <f>E185*H185</f>
        <v>1.2000000000000001E-3</v>
      </c>
      <c r="J185" s="300"/>
      <c r="K185" s="301">
        <f>E185*J185</f>
        <v>0</v>
      </c>
      <c r="O185" s="293">
        <v>2</v>
      </c>
      <c r="AA185" s="262">
        <v>3</v>
      </c>
      <c r="AB185" s="262">
        <v>0</v>
      </c>
      <c r="AC185" s="262">
        <v>741285</v>
      </c>
      <c r="AZ185" s="262">
        <v>2</v>
      </c>
      <c r="BA185" s="262">
        <f>IF(AZ185=1,G185,0)</f>
        <v>0</v>
      </c>
      <c r="BB185" s="262">
        <f>IF(AZ185=2,G185,0)</f>
        <v>0</v>
      </c>
      <c r="BC185" s="262">
        <f>IF(AZ185=3,G185,0)</f>
        <v>0</v>
      </c>
      <c r="BD185" s="262">
        <f>IF(AZ185=4,G185,0)</f>
        <v>0</v>
      </c>
      <c r="BE185" s="262">
        <f>IF(AZ185=5,G185,0)</f>
        <v>0</v>
      </c>
      <c r="CA185" s="293">
        <v>3</v>
      </c>
      <c r="CB185" s="293">
        <v>0</v>
      </c>
    </row>
    <row r="186" spans="1:80">
      <c r="A186" s="294">
        <v>177</v>
      </c>
      <c r="B186" s="295" t="s">
        <v>1475</v>
      </c>
      <c r="C186" s="296" t="s">
        <v>1476</v>
      </c>
      <c r="D186" s="297" t="s">
        <v>100</v>
      </c>
      <c r="E186" s="298">
        <v>10</v>
      </c>
      <c r="F186" s="298">
        <v>0</v>
      </c>
      <c r="G186" s="299">
        <f>E186*F186</f>
        <v>0</v>
      </c>
      <c r="H186" s="300">
        <v>4.0000000000000003E-5</v>
      </c>
      <c r="I186" s="301">
        <f>E186*H186</f>
        <v>4.0000000000000002E-4</v>
      </c>
      <c r="J186" s="300"/>
      <c r="K186" s="301">
        <f>E186*J186</f>
        <v>0</v>
      </c>
      <c r="O186" s="293">
        <v>2</v>
      </c>
      <c r="AA186" s="262">
        <v>3</v>
      </c>
      <c r="AB186" s="262">
        <v>0</v>
      </c>
      <c r="AC186" s="262">
        <v>741286</v>
      </c>
      <c r="AZ186" s="262">
        <v>2</v>
      </c>
      <c r="BA186" s="262">
        <f>IF(AZ186=1,G186,0)</f>
        <v>0</v>
      </c>
      <c r="BB186" s="262">
        <f>IF(AZ186=2,G186,0)</f>
        <v>0</v>
      </c>
      <c r="BC186" s="262">
        <f>IF(AZ186=3,G186,0)</f>
        <v>0</v>
      </c>
      <c r="BD186" s="262">
        <f>IF(AZ186=4,G186,0)</f>
        <v>0</v>
      </c>
      <c r="BE186" s="262">
        <f>IF(AZ186=5,G186,0)</f>
        <v>0</v>
      </c>
      <c r="CA186" s="293">
        <v>3</v>
      </c>
      <c r="CB186" s="293">
        <v>0</v>
      </c>
    </row>
    <row r="187" spans="1:80">
      <c r="A187" s="294">
        <v>178</v>
      </c>
      <c r="B187" s="295" t="s">
        <v>1477</v>
      </c>
      <c r="C187" s="296" t="s">
        <v>1478</v>
      </c>
      <c r="D187" s="297" t="s">
        <v>100</v>
      </c>
      <c r="E187" s="298">
        <v>4</v>
      </c>
      <c r="F187" s="298">
        <v>0</v>
      </c>
      <c r="G187" s="299">
        <f>E187*F187</f>
        <v>0</v>
      </c>
      <c r="H187" s="300">
        <v>8.0000000000000007E-5</v>
      </c>
      <c r="I187" s="301">
        <f>E187*H187</f>
        <v>3.2000000000000003E-4</v>
      </c>
      <c r="J187" s="300"/>
      <c r="K187" s="301">
        <f>E187*J187</f>
        <v>0</v>
      </c>
      <c r="O187" s="293">
        <v>2</v>
      </c>
      <c r="AA187" s="262">
        <v>3</v>
      </c>
      <c r="AB187" s="262">
        <v>0</v>
      </c>
      <c r="AC187" s="262">
        <v>741287</v>
      </c>
      <c r="AZ187" s="262">
        <v>2</v>
      </c>
      <c r="BA187" s="262">
        <f>IF(AZ187=1,G187,0)</f>
        <v>0</v>
      </c>
      <c r="BB187" s="262">
        <f>IF(AZ187=2,G187,0)</f>
        <v>0</v>
      </c>
      <c r="BC187" s="262">
        <f>IF(AZ187=3,G187,0)</f>
        <v>0</v>
      </c>
      <c r="BD187" s="262">
        <f>IF(AZ187=4,G187,0)</f>
        <v>0</v>
      </c>
      <c r="BE187" s="262">
        <f>IF(AZ187=5,G187,0)</f>
        <v>0</v>
      </c>
      <c r="CA187" s="293">
        <v>3</v>
      </c>
      <c r="CB187" s="293">
        <v>0</v>
      </c>
    </row>
    <row r="188" spans="1:80">
      <c r="A188" s="313"/>
      <c r="B188" s="314" t="s">
        <v>101</v>
      </c>
      <c r="C188" s="315" t="s">
        <v>1123</v>
      </c>
      <c r="D188" s="316"/>
      <c r="E188" s="317"/>
      <c r="F188" s="318"/>
      <c r="G188" s="319">
        <f>SUM(G10:G187)</f>
        <v>0</v>
      </c>
      <c r="H188" s="320"/>
      <c r="I188" s="321">
        <f>SUM(I10:I187)</f>
        <v>2.6391209999999989</v>
      </c>
      <c r="J188" s="320"/>
      <c r="K188" s="321">
        <f>SUM(K10:K187)</f>
        <v>0</v>
      </c>
      <c r="O188" s="293">
        <v>4</v>
      </c>
      <c r="BA188" s="322">
        <f>SUM(BA10:BA187)</f>
        <v>0</v>
      </c>
      <c r="BB188" s="322">
        <f>SUM(BB10:BB187)</f>
        <v>0</v>
      </c>
      <c r="BC188" s="322">
        <f>SUM(BC10:BC187)</f>
        <v>0</v>
      </c>
      <c r="BD188" s="322">
        <f>SUM(BD10:BD187)</f>
        <v>0</v>
      </c>
      <c r="BE188" s="322">
        <f>SUM(BE10:BE187)</f>
        <v>0</v>
      </c>
    </row>
    <row r="189" spans="1:80">
      <c r="A189" s="283" t="s">
        <v>97</v>
      </c>
      <c r="B189" s="284" t="s">
        <v>1479</v>
      </c>
      <c r="C189" s="285" t="s">
        <v>1480</v>
      </c>
      <c r="D189" s="286"/>
      <c r="E189" s="287"/>
      <c r="F189" s="287"/>
      <c r="G189" s="288"/>
      <c r="H189" s="289"/>
      <c r="I189" s="290"/>
      <c r="J189" s="291"/>
      <c r="K189" s="292"/>
      <c r="O189" s="293">
        <v>1</v>
      </c>
    </row>
    <row r="190" spans="1:80">
      <c r="A190" s="294">
        <v>179</v>
      </c>
      <c r="B190" s="295" t="s">
        <v>1482</v>
      </c>
      <c r="C190" s="296" t="s">
        <v>1483</v>
      </c>
      <c r="D190" s="297" t="s">
        <v>222</v>
      </c>
      <c r="E190" s="298">
        <v>250</v>
      </c>
      <c r="F190" s="298">
        <v>0</v>
      </c>
      <c r="G190" s="299">
        <f>E190*F190</f>
        <v>0</v>
      </c>
      <c r="H190" s="300">
        <v>0</v>
      </c>
      <c r="I190" s="301">
        <f>E190*H190</f>
        <v>0</v>
      </c>
      <c r="J190" s="300">
        <v>0</v>
      </c>
      <c r="K190" s="301">
        <f>E190*J190</f>
        <v>0</v>
      </c>
      <c r="O190" s="293">
        <v>2</v>
      </c>
      <c r="AA190" s="262">
        <v>1</v>
      </c>
      <c r="AB190" s="262">
        <v>9</v>
      </c>
      <c r="AC190" s="262">
        <v>9</v>
      </c>
      <c r="AZ190" s="262">
        <v>4</v>
      </c>
      <c r="BA190" s="262">
        <f>IF(AZ190=1,G190,0)</f>
        <v>0</v>
      </c>
      <c r="BB190" s="262">
        <f>IF(AZ190=2,G190,0)</f>
        <v>0</v>
      </c>
      <c r="BC190" s="262">
        <f>IF(AZ190=3,G190,0)</f>
        <v>0</v>
      </c>
      <c r="BD190" s="262">
        <f>IF(AZ190=4,G190,0)</f>
        <v>0</v>
      </c>
      <c r="BE190" s="262">
        <f>IF(AZ190=5,G190,0)</f>
        <v>0</v>
      </c>
      <c r="CA190" s="293">
        <v>1</v>
      </c>
      <c r="CB190" s="293">
        <v>9</v>
      </c>
    </row>
    <row r="191" spans="1:80">
      <c r="A191" s="294">
        <v>180</v>
      </c>
      <c r="B191" s="295" t="s">
        <v>1484</v>
      </c>
      <c r="C191" s="296" t="s">
        <v>1485</v>
      </c>
      <c r="D191" s="297" t="s">
        <v>222</v>
      </c>
      <c r="E191" s="298">
        <v>74</v>
      </c>
      <c r="F191" s="298">
        <v>0</v>
      </c>
      <c r="G191" s="299">
        <f>E191*F191</f>
        <v>0</v>
      </c>
      <c r="H191" s="300">
        <v>0</v>
      </c>
      <c r="I191" s="301">
        <f>E191*H191</f>
        <v>0</v>
      </c>
      <c r="J191" s="300">
        <v>0</v>
      </c>
      <c r="K191" s="301">
        <f>E191*J191</f>
        <v>0</v>
      </c>
      <c r="O191" s="293">
        <v>2</v>
      </c>
      <c r="AA191" s="262">
        <v>1</v>
      </c>
      <c r="AB191" s="262">
        <v>9</v>
      </c>
      <c r="AC191" s="262">
        <v>9</v>
      </c>
      <c r="AZ191" s="262">
        <v>4</v>
      </c>
      <c r="BA191" s="262">
        <f>IF(AZ191=1,G191,0)</f>
        <v>0</v>
      </c>
      <c r="BB191" s="262">
        <f>IF(AZ191=2,G191,0)</f>
        <v>0</v>
      </c>
      <c r="BC191" s="262">
        <f>IF(AZ191=3,G191,0)</f>
        <v>0</v>
      </c>
      <c r="BD191" s="262">
        <f>IF(AZ191=4,G191,0)</f>
        <v>0</v>
      </c>
      <c r="BE191" s="262">
        <f>IF(AZ191=5,G191,0)</f>
        <v>0</v>
      </c>
      <c r="CA191" s="293">
        <v>1</v>
      </c>
      <c r="CB191" s="293">
        <v>9</v>
      </c>
    </row>
    <row r="192" spans="1:80" ht="22.5">
      <c r="A192" s="294">
        <v>181</v>
      </c>
      <c r="B192" s="295" t="s">
        <v>1486</v>
      </c>
      <c r="C192" s="296" t="s">
        <v>1487</v>
      </c>
      <c r="D192" s="297" t="s">
        <v>222</v>
      </c>
      <c r="E192" s="298">
        <v>54</v>
      </c>
      <c r="F192" s="298">
        <v>0</v>
      </c>
      <c r="G192" s="299">
        <f>E192*F192</f>
        <v>0</v>
      </c>
      <c r="H192" s="300">
        <v>0</v>
      </c>
      <c r="I192" s="301">
        <f>E192*H192</f>
        <v>0</v>
      </c>
      <c r="J192" s="300">
        <v>0</v>
      </c>
      <c r="K192" s="301">
        <f>E192*J192</f>
        <v>0</v>
      </c>
      <c r="O192" s="293">
        <v>2</v>
      </c>
      <c r="AA192" s="262">
        <v>1</v>
      </c>
      <c r="AB192" s="262">
        <v>9</v>
      </c>
      <c r="AC192" s="262">
        <v>9</v>
      </c>
      <c r="AZ192" s="262">
        <v>4</v>
      </c>
      <c r="BA192" s="262">
        <f>IF(AZ192=1,G192,0)</f>
        <v>0</v>
      </c>
      <c r="BB192" s="262">
        <f>IF(AZ192=2,G192,0)</f>
        <v>0</v>
      </c>
      <c r="BC192" s="262">
        <f>IF(AZ192=3,G192,0)</f>
        <v>0</v>
      </c>
      <c r="BD192" s="262">
        <f>IF(AZ192=4,G192,0)</f>
        <v>0</v>
      </c>
      <c r="BE192" s="262">
        <f>IF(AZ192=5,G192,0)</f>
        <v>0</v>
      </c>
      <c r="CA192" s="293">
        <v>1</v>
      </c>
      <c r="CB192" s="293">
        <v>9</v>
      </c>
    </row>
    <row r="193" spans="1:80">
      <c r="A193" s="294">
        <v>182</v>
      </c>
      <c r="B193" s="295" t="s">
        <v>1488</v>
      </c>
      <c r="C193" s="296" t="s">
        <v>1489</v>
      </c>
      <c r="D193" s="297" t="s">
        <v>194</v>
      </c>
      <c r="E193" s="298">
        <v>200</v>
      </c>
      <c r="F193" s="298">
        <v>0</v>
      </c>
      <c r="G193" s="299">
        <f>E193*F193</f>
        <v>0</v>
      </c>
      <c r="H193" s="300">
        <v>0</v>
      </c>
      <c r="I193" s="301">
        <f>E193*H193</f>
        <v>0</v>
      </c>
      <c r="J193" s="300">
        <v>0</v>
      </c>
      <c r="K193" s="301">
        <f>E193*J193</f>
        <v>0</v>
      </c>
      <c r="O193" s="293">
        <v>2</v>
      </c>
      <c r="AA193" s="262">
        <v>1</v>
      </c>
      <c r="AB193" s="262">
        <v>9</v>
      </c>
      <c r="AC193" s="262">
        <v>9</v>
      </c>
      <c r="AZ193" s="262">
        <v>4</v>
      </c>
      <c r="BA193" s="262">
        <f>IF(AZ193=1,G193,0)</f>
        <v>0</v>
      </c>
      <c r="BB193" s="262">
        <f>IF(AZ193=2,G193,0)</f>
        <v>0</v>
      </c>
      <c r="BC193" s="262">
        <f>IF(AZ193=3,G193,0)</f>
        <v>0</v>
      </c>
      <c r="BD193" s="262">
        <f>IF(AZ193=4,G193,0)</f>
        <v>0</v>
      </c>
      <c r="BE193" s="262">
        <f>IF(AZ193=5,G193,0)</f>
        <v>0</v>
      </c>
      <c r="CA193" s="293">
        <v>1</v>
      </c>
      <c r="CB193" s="293">
        <v>9</v>
      </c>
    </row>
    <row r="194" spans="1:80">
      <c r="A194" s="294">
        <v>183</v>
      </c>
      <c r="B194" s="295" t="s">
        <v>1490</v>
      </c>
      <c r="C194" s="296" t="s">
        <v>1491</v>
      </c>
      <c r="D194" s="297" t="s">
        <v>194</v>
      </c>
      <c r="E194" s="298">
        <v>5</v>
      </c>
      <c r="F194" s="298">
        <v>0</v>
      </c>
      <c r="G194" s="299">
        <f>E194*F194</f>
        <v>0</v>
      </c>
      <c r="H194" s="300">
        <v>0</v>
      </c>
      <c r="I194" s="301">
        <f>E194*H194</f>
        <v>0</v>
      </c>
      <c r="J194" s="300">
        <v>0</v>
      </c>
      <c r="K194" s="301">
        <f>E194*J194</f>
        <v>0</v>
      </c>
      <c r="O194" s="293">
        <v>2</v>
      </c>
      <c r="AA194" s="262">
        <v>1</v>
      </c>
      <c r="AB194" s="262">
        <v>9</v>
      </c>
      <c r="AC194" s="262">
        <v>9</v>
      </c>
      <c r="AZ194" s="262">
        <v>4</v>
      </c>
      <c r="BA194" s="262">
        <f>IF(AZ194=1,G194,0)</f>
        <v>0</v>
      </c>
      <c r="BB194" s="262">
        <f>IF(AZ194=2,G194,0)</f>
        <v>0</v>
      </c>
      <c r="BC194" s="262">
        <f>IF(AZ194=3,G194,0)</f>
        <v>0</v>
      </c>
      <c r="BD194" s="262">
        <f>IF(AZ194=4,G194,0)</f>
        <v>0</v>
      </c>
      <c r="BE194" s="262">
        <f>IF(AZ194=5,G194,0)</f>
        <v>0</v>
      </c>
      <c r="CA194" s="293">
        <v>1</v>
      </c>
      <c r="CB194" s="293">
        <v>9</v>
      </c>
    </row>
    <row r="195" spans="1:80">
      <c r="A195" s="294">
        <v>184</v>
      </c>
      <c r="B195" s="295" t="s">
        <v>1492</v>
      </c>
      <c r="C195" s="296" t="s">
        <v>1493</v>
      </c>
      <c r="D195" s="297" t="s">
        <v>194</v>
      </c>
      <c r="E195" s="298">
        <v>25</v>
      </c>
      <c r="F195" s="298">
        <v>0</v>
      </c>
      <c r="G195" s="299">
        <f>E195*F195</f>
        <v>0</v>
      </c>
      <c r="H195" s="300">
        <v>0</v>
      </c>
      <c r="I195" s="301">
        <f>E195*H195</f>
        <v>0</v>
      </c>
      <c r="J195" s="300">
        <v>0</v>
      </c>
      <c r="K195" s="301">
        <f>E195*J195</f>
        <v>0</v>
      </c>
      <c r="O195" s="293">
        <v>2</v>
      </c>
      <c r="AA195" s="262">
        <v>1</v>
      </c>
      <c r="AB195" s="262">
        <v>9</v>
      </c>
      <c r="AC195" s="262">
        <v>9</v>
      </c>
      <c r="AZ195" s="262">
        <v>4</v>
      </c>
      <c r="BA195" s="262">
        <f>IF(AZ195=1,G195,0)</f>
        <v>0</v>
      </c>
      <c r="BB195" s="262">
        <f>IF(AZ195=2,G195,0)</f>
        <v>0</v>
      </c>
      <c r="BC195" s="262">
        <f>IF(AZ195=3,G195,0)</f>
        <v>0</v>
      </c>
      <c r="BD195" s="262">
        <f>IF(AZ195=4,G195,0)</f>
        <v>0</v>
      </c>
      <c r="BE195" s="262">
        <f>IF(AZ195=5,G195,0)</f>
        <v>0</v>
      </c>
      <c r="CA195" s="293">
        <v>1</v>
      </c>
      <c r="CB195" s="293">
        <v>9</v>
      </c>
    </row>
    <row r="196" spans="1:80">
      <c r="A196" s="294">
        <v>185</v>
      </c>
      <c r="B196" s="295" t="s">
        <v>1494</v>
      </c>
      <c r="C196" s="296" t="s">
        <v>1495</v>
      </c>
      <c r="D196" s="297" t="s">
        <v>194</v>
      </c>
      <c r="E196" s="298">
        <v>5</v>
      </c>
      <c r="F196" s="298">
        <v>0</v>
      </c>
      <c r="G196" s="299">
        <f>E196*F196</f>
        <v>0</v>
      </c>
      <c r="H196" s="300">
        <v>0</v>
      </c>
      <c r="I196" s="301">
        <f>E196*H196</f>
        <v>0</v>
      </c>
      <c r="J196" s="300">
        <v>0</v>
      </c>
      <c r="K196" s="301">
        <f>E196*J196</f>
        <v>0</v>
      </c>
      <c r="O196" s="293">
        <v>2</v>
      </c>
      <c r="AA196" s="262">
        <v>1</v>
      </c>
      <c r="AB196" s="262">
        <v>9</v>
      </c>
      <c r="AC196" s="262">
        <v>9</v>
      </c>
      <c r="AZ196" s="262">
        <v>4</v>
      </c>
      <c r="BA196" s="262">
        <f>IF(AZ196=1,G196,0)</f>
        <v>0</v>
      </c>
      <c r="BB196" s="262">
        <f>IF(AZ196=2,G196,0)</f>
        <v>0</v>
      </c>
      <c r="BC196" s="262">
        <f>IF(AZ196=3,G196,0)</f>
        <v>0</v>
      </c>
      <c r="BD196" s="262">
        <f>IF(AZ196=4,G196,0)</f>
        <v>0</v>
      </c>
      <c r="BE196" s="262">
        <f>IF(AZ196=5,G196,0)</f>
        <v>0</v>
      </c>
      <c r="CA196" s="293">
        <v>1</v>
      </c>
      <c r="CB196" s="293">
        <v>9</v>
      </c>
    </row>
    <row r="197" spans="1:80" ht="22.5">
      <c r="A197" s="294">
        <v>186</v>
      </c>
      <c r="B197" s="295" t="s">
        <v>1496</v>
      </c>
      <c r="C197" s="296" t="s">
        <v>1497</v>
      </c>
      <c r="D197" s="297" t="s">
        <v>194</v>
      </c>
      <c r="E197" s="298">
        <v>8</v>
      </c>
      <c r="F197" s="298">
        <v>0</v>
      </c>
      <c r="G197" s="299">
        <f>E197*F197</f>
        <v>0</v>
      </c>
      <c r="H197" s="300">
        <v>0</v>
      </c>
      <c r="I197" s="301">
        <f>E197*H197</f>
        <v>0</v>
      </c>
      <c r="J197" s="300">
        <v>0</v>
      </c>
      <c r="K197" s="301">
        <f>E197*J197</f>
        <v>0</v>
      </c>
      <c r="O197" s="293">
        <v>2</v>
      </c>
      <c r="AA197" s="262">
        <v>1</v>
      </c>
      <c r="AB197" s="262">
        <v>9</v>
      </c>
      <c r="AC197" s="262">
        <v>9</v>
      </c>
      <c r="AZ197" s="262">
        <v>4</v>
      </c>
      <c r="BA197" s="262">
        <f>IF(AZ197=1,G197,0)</f>
        <v>0</v>
      </c>
      <c r="BB197" s="262">
        <f>IF(AZ197=2,G197,0)</f>
        <v>0</v>
      </c>
      <c r="BC197" s="262">
        <f>IF(AZ197=3,G197,0)</f>
        <v>0</v>
      </c>
      <c r="BD197" s="262">
        <f>IF(AZ197=4,G197,0)</f>
        <v>0</v>
      </c>
      <c r="BE197" s="262">
        <f>IF(AZ197=5,G197,0)</f>
        <v>0</v>
      </c>
      <c r="CA197" s="293">
        <v>1</v>
      </c>
      <c r="CB197" s="293">
        <v>9</v>
      </c>
    </row>
    <row r="198" spans="1:80">
      <c r="A198" s="294">
        <v>187</v>
      </c>
      <c r="B198" s="295" t="s">
        <v>1498</v>
      </c>
      <c r="C198" s="296" t="s">
        <v>1499</v>
      </c>
      <c r="D198" s="297" t="s">
        <v>194</v>
      </c>
      <c r="E198" s="298">
        <v>18</v>
      </c>
      <c r="F198" s="298">
        <v>0</v>
      </c>
      <c r="G198" s="299">
        <f>E198*F198</f>
        <v>0</v>
      </c>
      <c r="H198" s="300">
        <v>0</v>
      </c>
      <c r="I198" s="301">
        <f>E198*H198</f>
        <v>0</v>
      </c>
      <c r="J198" s="300">
        <v>0</v>
      </c>
      <c r="K198" s="301">
        <f>E198*J198</f>
        <v>0</v>
      </c>
      <c r="O198" s="293">
        <v>2</v>
      </c>
      <c r="AA198" s="262">
        <v>1</v>
      </c>
      <c r="AB198" s="262">
        <v>9</v>
      </c>
      <c r="AC198" s="262">
        <v>9</v>
      </c>
      <c r="AZ198" s="262">
        <v>4</v>
      </c>
      <c r="BA198" s="262">
        <f>IF(AZ198=1,G198,0)</f>
        <v>0</v>
      </c>
      <c r="BB198" s="262">
        <f>IF(AZ198=2,G198,0)</f>
        <v>0</v>
      </c>
      <c r="BC198" s="262">
        <f>IF(AZ198=3,G198,0)</f>
        <v>0</v>
      </c>
      <c r="BD198" s="262">
        <f>IF(AZ198=4,G198,0)</f>
        <v>0</v>
      </c>
      <c r="BE198" s="262">
        <f>IF(AZ198=5,G198,0)</f>
        <v>0</v>
      </c>
      <c r="CA198" s="293">
        <v>1</v>
      </c>
      <c r="CB198" s="293">
        <v>9</v>
      </c>
    </row>
    <row r="199" spans="1:80">
      <c r="A199" s="294">
        <v>188</v>
      </c>
      <c r="B199" s="295" t="s">
        <v>1500</v>
      </c>
      <c r="C199" s="296" t="s">
        <v>1501</v>
      </c>
      <c r="D199" s="297" t="s">
        <v>194</v>
      </c>
      <c r="E199" s="298">
        <v>213</v>
      </c>
      <c r="F199" s="298">
        <v>0</v>
      </c>
      <c r="G199" s="299">
        <f>E199*F199</f>
        <v>0</v>
      </c>
      <c r="H199" s="300">
        <v>0</v>
      </c>
      <c r="I199" s="301">
        <f>E199*H199</f>
        <v>0</v>
      </c>
      <c r="J199" s="300">
        <v>0</v>
      </c>
      <c r="K199" s="301">
        <f>E199*J199</f>
        <v>0</v>
      </c>
      <c r="O199" s="293">
        <v>2</v>
      </c>
      <c r="AA199" s="262">
        <v>1</v>
      </c>
      <c r="AB199" s="262">
        <v>9</v>
      </c>
      <c r="AC199" s="262">
        <v>9</v>
      </c>
      <c r="AZ199" s="262">
        <v>4</v>
      </c>
      <c r="BA199" s="262">
        <f>IF(AZ199=1,G199,0)</f>
        <v>0</v>
      </c>
      <c r="BB199" s="262">
        <f>IF(AZ199=2,G199,0)</f>
        <v>0</v>
      </c>
      <c r="BC199" s="262">
        <f>IF(AZ199=3,G199,0)</f>
        <v>0</v>
      </c>
      <c r="BD199" s="262">
        <f>IF(AZ199=4,G199,0)</f>
        <v>0</v>
      </c>
      <c r="BE199" s="262">
        <f>IF(AZ199=5,G199,0)</f>
        <v>0</v>
      </c>
      <c r="CA199" s="293">
        <v>1</v>
      </c>
      <c r="CB199" s="293">
        <v>9</v>
      </c>
    </row>
    <row r="200" spans="1:80">
      <c r="A200" s="294">
        <v>189</v>
      </c>
      <c r="B200" s="295" t="s">
        <v>1502</v>
      </c>
      <c r="C200" s="296" t="s">
        <v>1503</v>
      </c>
      <c r="D200" s="297" t="s">
        <v>194</v>
      </c>
      <c r="E200" s="298">
        <v>30</v>
      </c>
      <c r="F200" s="298">
        <v>0</v>
      </c>
      <c r="G200" s="299">
        <f>E200*F200</f>
        <v>0</v>
      </c>
      <c r="H200" s="300">
        <v>0</v>
      </c>
      <c r="I200" s="301">
        <f>E200*H200</f>
        <v>0</v>
      </c>
      <c r="J200" s="300">
        <v>0</v>
      </c>
      <c r="K200" s="301">
        <f>E200*J200</f>
        <v>0</v>
      </c>
      <c r="O200" s="293">
        <v>2</v>
      </c>
      <c r="AA200" s="262">
        <v>1</v>
      </c>
      <c r="AB200" s="262">
        <v>9</v>
      </c>
      <c r="AC200" s="262">
        <v>9</v>
      </c>
      <c r="AZ200" s="262">
        <v>4</v>
      </c>
      <c r="BA200" s="262">
        <f>IF(AZ200=1,G200,0)</f>
        <v>0</v>
      </c>
      <c r="BB200" s="262">
        <f>IF(AZ200=2,G200,0)</f>
        <v>0</v>
      </c>
      <c r="BC200" s="262">
        <f>IF(AZ200=3,G200,0)</f>
        <v>0</v>
      </c>
      <c r="BD200" s="262">
        <f>IF(AZ200=4,G200,0)</f>
        <v>0</v>
      </c>
      <c r="BE200" s="262">
        <f>IF(AZ200=5,G200,0)</f>
        <v>0</v>
      </c>
      <c r="CA200" s="293">
        <v>1</v>
      </c>
      <c r="CB200" s="293">
        <v>9</v>
      </c>
    </row>
    <row r="201" spans="1:80">
      <c r="A201" s="294">
        <v>190</v>
      </c>
      <c r="B201" s="295" t="s">
        <v>1504</v>
      </c>
      <c r="C201" s="296" t="s">
        <v>1505</v>
      </c>
      <c r="D201" s="297" t="s">
        <v>194</v>
      </c>
      <c r="E201" s="298">
        <v>8</v>
      </c>
      <c r="F201" s="298">
        <v>0</v>
      </c>
      <c r="G201" s="299">
        <f>E201*F201</f>
        <v>0</v>
      </c>
      <c r="H201" s="300">
        <v>0</v>
      </c>
      <c r="I201" s="301">
        <f>E201*H201</f>
        <v>0</v>
      </c>
      <c r="J201" s="300">
        <v>0</v>
      </c>
      <c r="K201" s="301">
        <f>E201*J201</f>
        <v>0</v>
      </c>
      <c r="O201" s="293">
        <v>2</v>
      </c>
      <c r="AA201" s="262">
        <v>1</v>
      </c>
      <c r="AB201" s="262">
        <v>9</v>
      </c>
      <c r="AC201" s="262">
        <v>9</v>
      </c>
      <c r="AZ201" s="262">
        <v>4</v>
      </c>
      <c r="BA201" s="262">
        <f>IF(AZ201=1,G201,0)</f>
        <v>0</v>
      </c>
      <c r="BB201" s="262">
        <f>IF(AZ201=2,G201,0)</f>
        <v>0</v>
      </c>
      <c r="BC201" s="262">
        <f>IF(AZ201=3,G201,0)</f>
        <v>0</v>
      </c>
      <c r="BD201" s="262">
        <f>IF(AZ201=4,G201,0)</f>
        <v>0</v>
      </c>
      <c r="BE201" s="262">
        <f>IF(AZ201=5,G201,0)</f>
        <v>0</v>
      </c>
      <c r="CA201" s="293">
        <v>1</v>
      </c>
      <c r="CB201" s="293">
        <v>9</v>
      </c>
    </row>
    <row r="202" spans="1:80">
      <c r="A202" s="294">
        <v>191</v>
      </c>
      <c r="B202" s="295" t="s">
        <v>1506</v>
      </c>
      <c r="C202" s="296" t="s">
        <v>1507</v>
      </c>
      <c r="D202" s="297" t="s">
        <v>194</v>
      </c>
      <c r="E202" s="298">
        <v>8</v>
      </c>
      <c r="F202" s="298">
        <v>0</v>
      </c>
      <c r="G202" s="299">
        <f>E202*F202</f>
        <v>0</v>
      </c>
      <c r="H202" s="300">
        <v>0</v>
      </c>
      <c r="I202" s="301">
        <f>E202*H202</f>
        <v>0</v>
      </c>
      <c r="J202" s="300">
        <v>0</v>
      </c>
      <c r="K202" s="301">
        <f>E202*J202</f>
        <v>0</v>
      </c>
      <c r="O202" s="293">
        <v>2</v>
      </c>
      <c r="AA202" s="262">
        <v>1</v>
      </c>
      <c r="AB202" s="262">
        <v>9</v>
      </c>
      <c r="AC202" s="262">
        <v>9</v>
      </c>
      <c r="AZ202" s="262">
        <v>4</v>
      </c>
      <c r="BA202" s="262">
        <f>IF(AZ202=1,G202,0)</f>
        <v>0</v>
      </c>
      <c r="BB202" s="262">
        <f>IF(AZ202=2,G202,0)</f>
        <v>0</v>
      </c>
      <c r="BC202" s="262">
        <f>IF(AZ202=3,G202,0)</f>
        <v>0</v>
      </c>
      <c r="BD202" s="262">
        <f>IF(AZ202=4,G202,0)</f>
        <v>0</v>
      </c>
      <c r="BE202" s="262">
        <f>IF(AZ202=5,G202,0)</f>
        <v>0</v>
      </c>
      <c r="CA202" s="293">
        <v>1</v>
      </c>
      <c r="CB202" s="293">
        <v>9</v>
      </c>
    </row>
    <row r="203" spans="1:80" ht="22.5">
      <c r="A203" s="294">
        <v>192</v>
      </c>
      <c r="B203" s="295" t="s">
        <v>1508</v>
      </c>
      <c r="C203" s="296" t="s">
        <v>1509</v>
      </c>
      <c r="D203" s="297" t="s">
        <v>194</v>
      </c>
      <c r="E203" s="298">
        <v>1800</v>
      </c>
      <c r="F203" s="298">
        <v>0</v>
      </c>
      <c r="G203" s="299">
        <f>E203*F203</f>
        <v>0</v>
      </c>
      <c r="H203" s="300">
        <v>0</v>
      </c>
      <c r="I203" s="301">
        <f>E203*H203</f>
        <v>0</v>
      </c>
      <c r="J203" s="300">
        <v>0</v>
      </c>
      <c r="K203" s="301">
        <f>E203*J203</f>
        <v>0</v>
      </c>
      <c r="O203" s="293">
        <v>2</v>
      </c>
      <c r="AA203" s="262">
        <v>1</v>
      </c>
      <c r="AB203" s="262">
        <v>9</v>
      </c>
      <c r="AC203" s="262">
        <v>9</v>
      </c>
      <c r="AZ203" s="262">
        <v>4</v>
      </c>
      <c r="BA203" s="262">
        <f>IF(AZ203=1,G203,0)</f>
        <v>0</v>
      </c>
      <c r="BB203" s="262">
        <f>IF(AZ203=2,G203,0)</f>
        <v>0</v>
      </c>
      <c r="BC203" s="262">
        <f>IF(AZ203=3,G203,0)</f>
        <v>0</v>
      </c>
      <c r="BD203" s="262">
        <f>IF(AZ203=4,G203,0)</f>
        <v>0</v>
      </c>
      <c r="BE203" s="262">
        <f>IF(AZ203=5,G203,0)</f>
        <v>0</v>
      </c>
      <c r="CA203" s="293">
        <v>1</v>
      </c>
      <c r="CB203" s="293">
        <v>9</v>
      </c>
    </row>
    <row r="204" spans="1:80">
      <c r="A204" s="294">
        <v>193</v>
      </c>
      <c r="B204" s="295" t="s">
        <v>1510</v>
      </c>
      <c r="C204" s="296" t="s">
        <v>1511</v>
      </c>
      <c r="D204" s="297" t="s">
        <v>194</v>
      </c>
      <c r="E204" s="298">
        <v>4</v>
      </c>
      <c r="F204" s="298">
        <v>0</v>
      </c>
      <c r="G204" s="299">
        <f>E204*F204</f>
        <v>0</v>
      </c>
      <c r="H204" s="300">
        <v>0</v>
      </c>
      <c r="I204" s="301">
        <f>E204*H204</f>
        <v>0</v>
      </c>
      <c r="J204" s="300">
        <v>0</v>
      </c>
      <c r="K204" s="301">
        <f>E204*J204</f>
        <v>0</v>
      </c>
      <c r="O204" s="293">
        <v>2</v>
      </c>
      <c r="AA204" s="262">
        <v>1</v>
      </c>
      <c r="AB204" s="262">
        <v>9</v>
      </c>
      <c r="AC204" s="262">
        <v>9</v>
      </c>
      <c r="AZ204" s="262">
        <v>4</v>
      </c>
      <c r="BA204" s="262">
        <f>IF(AZ204=1,G204,0)</f>
        <v>0</v>
      </c>
      <c r="BB204" s="262">
        <f>IF(AZ204=2,G204,0)</f>
        <v>0</v>
      </c>
      <c r="BC204" s="262">
        <f>IF(AZ204=3,G204,0)</f>
        <v>0</v>
      </c>
      <c r="BD204" s="262">
        <f>IF(AZ204=4,G204,0)</f>
        <v>0</v>
      </c>
      <c r="BE204" s="262">
        <f>IF(AZ204=5,G204,0)</f>
        <v>0</v>
      </c>
      <c r="CA204" s="293">
        <v>1</v>
      </c>
      <c r="CB204" s="293">
        <v>9</v>
      </c>
    </row>
    <row r="205" spans="1:80">
      <c r="A205" s="294">
        <v>194</v>
      </c>
      <c r="B205" s="295" t="s">
        <v>1512</v>
      </c>
      <c r="C205" s="296" t="s">
        <v>1513</v>
      </c>
      <c r="D205" s="297" t="s">
        <v>194</v>
      </c>
      <c r="E205" s="298">
        <v>2</v>
      </c>
      <c r="F205" s="298">
        <v>0</v>
      </c>
      <c r="G205" s="299">
        <f>E205*F205</f>
        <v>0</v>
      </c>
      <c r="H205" s="300">
        <v>0</v>
      </c>
      <c r="I205" s="301">
        <f>E205*H205</f>
        <v>0</v>
      </c>
      <c r="J205" s="300">
        <v>0</v>
      </c>
      <c r="K205" s="301">
        <f>E205*J205</f>
        <v>0</v>
      </c>
      <c r="O205" s="293">
        <v>2</v>
      </c>
      <c r="AA205" s="262">
        <v>1</v>
      </c>
      <c r="AB205" s="262">
        <v>9</v>
      </c>
      <c r="AC205" s="262">
        <v>9</v>
      </c>
      <c r="AZ205" s="262">
        <v>4</v>
      </c>
      <c r="BA205" s="262">
        <f>IF(AZ205=1,G205,0)</f>
        <v>0</v>
      </c>
      <c r="BB205" s="262">
        <f>IF(AZ205=2,G205,0)</f>
        <v>0</v>
      </c>
      <c r="BC205" s="262">
        <f>IF(AZ205=3,G205,0)</f>
        <v>0</v>
      </c>
      <c r="BD205" s="262">
        <f>IF(AZ205=4,G205,0)</f>
        <v>0</v>
      </c>
      <c r="BE205" s="262">
        <f>IF(AZ205=5,G205,0)</f>
        <v>0</v>
      </c>
      <c r="CA205" s="293">
        <v>1</v>
      </c>
      <c r="CB205" s="293">
        <v>9</v>
      </c>
    </row>
    <row r="206" spans="1:80">
      <c r="A206" s="294">
        <v>195</v>
      </c>
      <c r="B206" s="295" t="s">
        <v>1514</v>
      </c>
      <c r="C206" s="296" t="s">
        <v>1515</v>
      </c>
      <c r="D206" s="297" t="s">
        <v>194</v>
      </c>
      <c r="E206" s="298">
        <v>2</v>
      </c>
      <c r="F206" s="298">
        <v>0</v>
      </c>
      <c r="G206" s="299">
        <f>E206*F206</f>
        <v>0</v>
      </c>
      <c r="H206" s="300">
        <v>0</v>
      </c>
      <c r="I206" s="301">
        <f>E206*H206</f>
        <v>0</v>
      </c>
      <c r="J206" s="300">
        <v>0</v>
      </c>
      <c r="K206" s="301">
        <f>E206*J206</f>
        <v>0</v>
      </c>
      <c r="O206" s="293">
        <v>2</v>
      </c>
      <c r="AA206" s="262">
        <v>1</v>
      </c>
      <c r="AB206" s="262">
        <v>9</v>
      </c>
      <c r="AC206" s="262">
        <v>9</v>
      </c>
      <c r="AZ206" s="262">
        <v>4</v>
      </c>
      <c r="BA206" s="262">
        <f>IF(AZ206=1,G206,0)</f>
        <v>0</v>
      </c>
      <c r="BB206" s="262">
        <f>IF(AZ206=2,G206,0)</f>
        <v>0</v>
      </c>
      <c r="BC206" s="262">
        <f>IF(AZ206=3,G206,0)</f>
        <v>0</v>
      </c>
      <c r="BD206" s="262">
        <f>IF(AZ206=4,G206,0)</f>
        <v>0</v>
      </c>
      <c r="BE206" s="262">
        <f>IF(AZ206=5,G206,0)</f>
        <v>0</v>
      </c>
      <c r="CA206" s="293">
        <v>1</v>
      </c>
      <c r="CB206" s="293">
        <v>9</v>
      </c>
    </row>
    <row r="207" spans="1:80">
      <c r="A207" s="294">
        <v>196</v>
      </c>
      <c r="B207" s="295" t="s">
        <v>1516</v>
      </c>
      <c r="C207" s="296" t="s">
        <v>1517</v>
      </c>
      <c r="D207" s="297" t="s">
        <v>194</v>
      </c>
      <c r="E207" s="298">
        <v>10</v>
      </c>
      <c r="F207" s="298">
        <v>0</v>
      </c>
      <c r="G207" s="299">
        <f>E207*F207</f>
        <v>0</v>
      </c>
      <c r="H207" s="300">
        <v>0</v>
      </c>
      <c r="I207" s="301">
        <f>E207*H207</f>
        <v>0</v>
      </c>
      <c r="J207" s="300">
        <v>0</v>
      </c>
      <c r="K207" s="301">
        <f>E207*J207</f>
        <v>0</v>
      </c>
      <c r="O207" s="293">
        <v>2</v>
      </c>
      <c r="AA207" s="262">
        <v>1</v>
      </c>
      <c r="AB207" s="262">
        <v>9</v>
      </c>
      <c r="AC207" s="262">
        <v>9</v>
      </c>
      <c r="AZ207" s="262">
        <v>4</v>
      </c>
      <c r="BA207" s="262">
        <f>IF(AZ207=1,G207,0)</f>
        <v>0</v>
      </c>
      <c r="BB207" s="262">
        <f>IF(AZ207=2,G207,0)</f>
        <v>0</v>
      </c>
      <c r="BC207" s="262">
        <f>IF(AZ207=3,G207,0)</f>
        <v>0</v>
      </c>
      <c r="BD207" s="262">
        <f>IF(AZ207=4,G207,0)</f>
        <v>0</v>
      </c>
      <c r="BE207" s="262">
        <f>IF(AZ207=5,G207,0)</f>
        <v>0</v>
      </c>
      <c r="CA207" s="293">
        <v>1</v>
      </c>
      <c r="CB207" s="293">
        <v>9</v>
      </c>
    </row>
    <row r="208" spans="1:80">
      <c r="A208" s="294">
        <v>197</v>
      </c>
      <c r="B208" s="295" t="s">
        <v>1518</v>
      </c>
      <c r="C208" s="296" t="s">
        <v>1519</v>
      </c>
      <c r="D208" s="297" t="s">
        <v>194</v>
      </c>
      <c r="E208" s="298">
        <v>1</v>
      </c>
      <c r="F208" s="298">
        <v>0</v>
      </c>
      <c r="G208" s="299">
        <f>E208*F208</f>
        <v>0</v>
      </c>
      <c r="H208" s="300">
        <v>0</v>
      </c>
      <c r="I208" s="301">
        <f>E208*H208</f>
        <v>0</v>
      </c>
      <c r="J208" s="300">
        <v>0</v>
      </c>
      <c r="K208" s="301">
        <f>E208*J208</f>
        <v>0</v>
      </c>
      <c r="O208" s="293">
        <v>2</v>
      </c>
      <c r="AA208" s="262">
        <v>1</v>
      </c>
      <c r="AB208" s="262">
        <v>9</v>
      </c>
      <c r="AC208" s="262">
        <v>9</v>
      </c>
      <c r="AZ208" s="262">
        <v>4</v>
      </c>
      <c r="BA208" s="262">
        <f>IF(AZ208=1,G208,0)</f>
        <v>0</v>
      </c>
      <c r="BB208" s="262">
        <f>IF(AZ208=2,G208,0)</f>
        <v>0</v>
      </c>
      <c r="BC208" s="262">
        <f>IF(AZ208=3,G208,0)</f>
        <v>0</v>
      </c>
      <c r="BD208" s="262">
        <f>IF(AZ208=4,G208,0)</f>
        <v>0</v>
      </c>
      <c r="BE208" s="262">
        <f>IF(AZ208=5,G208,0)</f>
        <v>0</v>
      </c>
      <c r="CA208" s="293">
        <v>1</v>
      </c>
      <c r="CB208" s="293">
        <v>9</v>
      </c>
    </row>
    <row r="209" spans="1:80">
      <c r="A209" s="294">
        <v>198</v>
      </c>
      <c r="B209" s="295" t="s">
        <v>1520</v>
      </c>
      <c r="C209" s="296" t="s">
        <v>1521</v>
      </c>
      <c r="D209" s="297" t="s">
        <v>194</v>
      </c>
      <c r="E209" s="298">
        <v>1</v>
      </c>
      <c r="F209" s="298">
        <v>0</v>
      </c>
      <c r="G209" s="299">
        <f>E209*F209</f>
        <v>0</v>
      </c>
      <c r="H209" s="300">
        <v>0</v>
      </c>
      <c r="I209" s="301">
        <f>E209*H209</f>
        <v>0</v>
      </c>
      <c r="J209" s="300">
        <v>0</v>
      </c>
      <c r="K209" s="301">
        <f>E209*J209</f>
        <v>0</v>
      </c>
      <c r="O209" s="293">
        <v>2</v>
      </c>
      <c r="AA209" s="262">
        <v>1</v>
      </c>
      <c r="AB209" s="262">
        <v>9</v>
      </c>
      <c r="AC209" s="262">
        <v>9</v>
      </c>
      <c r="AZ209" s="262">
        <v>4</v>
      </c>
      <c r="BA209" s="262">
        <f>IF(AZ209=1,G209,0)</f>
        <v>0</v>
      </c>
      <c r="BB209" s="262">
        <f>IF(AZ209=2,G209,0)</f>
        <v>0</v>
      </c>
      <c r="BC209" s="262">
        <f>IF(AZ209=3,G209,0)</f>
        <v>0</v>
      </c>
      <c r="BD209" s="262">
        <f>IF(AZ209=4,G209,0)</f>
        <v>0</v>
      </c>
      <c r="BE209" s="262">
        <f>IF(AZ209=5,G209,0)</f>
        <v>0</v>
      </c>
      <c r="CA209" s="293">
        <v>1</v>
      </c>
      <c r="CB209" s="293">
        <v>9</v>
      </c>
    </row>
    <row r="210" spans="1:80">
      <c r="A210" s="294">
        <v>199</v>
      </c>
      <c r="B210" s="295" t="s">
        <v>1522</v>
      </c>
      <c r="C210" s="296" t="s">
        <v>1523</v>
      </c>
      <c r="D210" s="297" t="s">
        <v>194</v>
      </c>
      <c r="E210" s="298">
        <v>1</v>
      </c>
      <c r="F210" s="298">
        <v>0</v>
      </c>
      <c r="G210" s="299">
        <f>E210*F210</f>
        <v>0</v>
      </c>
      <c r="H210" s="300">
        <v>0</v>
      </c>
      <c r="I210" s="301">
        <f>E210*H210</f>
        <v>0</v>
      </c>
      <c r="J210" s="300">
        <v>0</v>
      </c>
      <c r="K210" s="301">
        <f>E210*J210</f>
        <v>0</v>
      </c>
      <c r="O210" s="293">
        <v>2</v>
      </c>
      <c r="AA210" s="262">
        <v>1</v>
      </c>
      <c r="AB210" s="262">
        <v>9</v>
      </c>
      <c r="AC210" s="262">
        <v>9</v>
      </c>
      <c r="AZ210" s="262">
        <v>4</v>
      </c>
      <c r="BA210" s="262">
        <f>IF(AZ210=1,G210,0)</f>
        <v>0</v>
      </c>
      <c r="BB210" s="262">
        <f>IF(AZ210=2,G210,0)</f>
        <v>0</v>
      </c>
      <c r="BC210" s="262">
        <f>IF(AZ210=3,G210,0)</f>
        <v>0</v>
      </c>
      <c r="BD210" s="262">
        <f>IF(AZ210=4,G210,0)</f>
        <v>0</v>
      </c>
      <c r="BE210" s="262">
        <f>IF(AZ210=5,G210,0)</f>
        <v>0</v>
      </c>
      <c r="CA210" s="293">
        <v>1</v>
      </c>
      <c r="CB210" s="293">
        <v>9</v>
      </c>
    </row>
    <row r="211" spans="1:80">
      <c r="A211" s="294">
        <v>200</v>
      </c>
      <c r="B211" s="295" t="s">
        <v>1524</v>
      </c>
      <c r="C211" s="296" t="s">
        <v>1525</v>
      </c>
      <c r="D211" s="297" t="s">
        <v>194</v>
      </c>
      <c r="E211" s="298">
        <v>3</v>
      </c>
      <c r="F211" s="298">
        <v>0</v>
      </c>
      <c r="G211" s="299">
        <f>E211*F211</f>
        <v>0</v>
      </c>
      <c r="H211" s="300">
        <v>0</v>
      </c>
      <c r="I211" s="301">
        <f>E211*H211</f>
        <v>0</v>
      </c>
      <c r="J211" s="300">
        <v>0</v>
      </c>
      <c r="K211" s="301">
        <f>E211*J211</f>
        <v>0</v>
      </c>
      <c r="O211" s="293">
        <v>2</v>
      </c>
      <c r="AA211" s="262">
        <v>1</v>
      </c>
      <c r="AB211" s="262">
        <v>9</v>
      </c>
      <c r="AC211" s="262">
        <v>9</v>
      </c>
      <c r="AZ211" s="262">
        <v>4</v>
      </c>
      <c r="BA211" s="262">
        <f>IF(AZ211=1,G211,0)</f>
        <v>0</v>
      </c>
      <c r="BB211" s="262">
        <f>IF(AZ211=2,G211,0)</f>
        <v>0</v>
      </c>
      <c r="BC211" s="262">
        <f>IF(AZ211=3,G211,0)</f>
        <v>0</v>
      </c>
      <c r="BD211" s="262">
        <f>IF(AZ211=4,G211,0)</f>
        <v>0</v>
      </c>
      <c r="BE211" s="262">
        <f>IF(AZ211=5,G211,0)</f>
        <v>0</v>
      </c>
      <c r="CA211" s="293">
        <v>1</v>
      </c>
      <c r="CB211" s="293">
        <v>9</v>
      </c>
    </row>
    <row r="212" spans="1:80">
      <c r="A212" s="294">
        <v>201</v>
      </c>
      <c r="B212" s="295" t="s">
        <v>1526</v>
      </c>
      <c r="C212" s="296" t="s">
        <v>1527</v>
      </c>
      <c r="D212" s="297" t="s">
        <v>194</v>
      </c>
      <c r="E212" s="298">
        <v>2</v>
      </c>
      <c r="F212" s="298">
        <v>0</v>
      </c>
      <c r="G212" s="299">
        <f>E212*F212</f>
        <v>0</v>
      </c>
      <c r="H212" s="300">
        <v>0</v>
      </c>
      <c r="I212" s="301">
        <f>E212*H212</f>
        <v>0</v>
      </c>
      <c r="J212" s="300">
        <v>0</v>
      </c>
      <c r="K212" s="301">
        <f>E212*J212</f>
        <v>0</v>
      </c>
      <c r="O212" s="293">
        <v>2</v>
      </c>
      <c r="AA212" s="262">
        <v>1</v>
      </c>
      <c r="AB212" s="262">
        <v>9</v>
      </c>
      <c r="AC212" s="262">
        <v>9</v>
      </c>
      <c r="AZ212" s="262">
        <v>4</v>
      </c>
      <c r="BA212" s="262">
        <f>IF(AZ212=1,G212,0)</f>
        <v>0</v>
      </c>
      <c r="BB212" s="262">
        <f>IF(AZ212=2,G212,0)</f>
        <v>0</v>
      </c>
      <c r="BC212" s="262">
        <f>IF(AZ212=3,G212,0)</f>
        <v>0</v>
      </c>
      <c r="BD212" s="262">
        <f>IF(AZ212=4,G212,0)</f>
        <v>0</v>
      </c>
      <c r="BE212" s="262">
        <f>IF(AZ212=5,G212,0)</f>
        <v>0</v>
      </c>
      <c r="CA212" s="293">
        <v>1</v>
      </c>
      <c r="CB212" s="293">
        <v>9</v>
      </c>
    </row>
    <row r="213" spans="1:80">
      <c r="A213" s="294">
        <v>202</v>
      </c>
      <c r="B213" s="295" t="s">
        <v>1528</v>
      </c>
      <c r="C213" s="296" t="s">
        <v>1529</v>
      </c>
      <c r="D213" s="297" t="s">
        <v>194</v>
      </c>
      <c r="E213" s="298">
        <v>2</v>
      </c>
      <c r="F213" s="298">
        <v>0</v>
      </c>
      <c r="G213" s="299">
        <f>E213*F213</f>
        <v>0</v>
      </c>
      <c r="H213" s="300">
        <v>0</v>
      </c>
      <c r="I213" s="301">
        <f>E213*H213</f>
        <v>0</v>
      </c>
      <c r="J213" s="300">
        <v>0</v>
      </c>
      <c r="K213" s="301">
        <f>E213*J213</f>
        <v>0</v>
      </c>
      <c r="O213" s="293">
        <v>2</v>
      </c>
      <c r="AA213" s="262">
        <v>1</v>
      </c>
      <c r="AB213" s="262">
        <v>9</v>
      </c>
      <c r="AC213" s="262">
        <v>9</v>
      </c>
      <c r="AZ213" s="262">
        <v>4</v>
      </c>
      <c r="BA213" s="262">
        <f>IF(AZ213=1,G213,0)</f>
        <v>0</v>
      </c>
      <c r="BB213" s="262">
        <f>IF(AZ213=2,G213,0)</f>
        <v>0</v>
      </c>
      <c r="BC213" s="262">
        <f>IF(AZ213=3,G213,0)</f>
        <v>0</v>
      </c>
      <c r="BD213" s="262">
        <f>IF(AZ213=4,G213,0)</f>
        <v>0</v>
      </c>
      <c r="BE213" s="262">
        <f>IF(AZ213=5,G213,0)</f>
        <v>0</v>
      </c>
      <c r="CA213" s="293">
        <v>1</v>
      </c>
      <c r="CB213" s="293">
        <v>9</v>
      </c>
    </row>
    <row r="214" spans="1:80">
      <c r="A214" s="294">
        <v>203</v>
      </c>
      <c r="B214" s="295" t="s">
        <v>1530</v>
      </c>
      <c r="C214" s="296" t="s">
        <v>1531</v>
      </c>
      <c r="D214" s="297" t="s">
        <v>194</v>
      </c>
      <c r="E214" s="298">
        <v>4</v>
      </c>
      <c r="F214" s="298">
        <v>0</v>
      </c>
      <c r="G214" s="299">
        <f>E214*F214</f>
        <v>0</v>
      </c>
      <c r="H214" s="300">
        <v>0</v>
      </c>
      <c r="I214" s="301">
        <f>E214*H214</f>
        <v>0</v>
      </c>
      <c r="J214" s="300">
        <v>0</v>
      </c>
      <c r="K214" s="301">
        <f>E214*J214</f>
        <v>0</v>
      </c>
      <c r="O214" s="293">
        <v>2</v>
      </c>
      <c r="AA214" s="262">
        <v>1</v>
      </c>
      <c r="AB214" s="262">
        <v>9</v>
      </c>
      <c r="AC214" s="262">
        <v>9</v>
      </c>
      <c r="AZ214" s="262">
        <v>4</v>
      </c>
      <c r="BA214" s="262">
        <f>IF(AZ214=1,G214,0)</f>
        <v>0</v>
      </c>
      <c r="BB214" s="262">
        <f>IF(AZ214=2,G214,0)</f>
        <v>0</v>
      </c>
      <c r="BC214" s="262">
        <f>IF(AZ214=3,G214,0)</f>
        <v>0</v>
      </c>
      <c r="BD214" s="262">
        <f>IF(AZ214=4,G214,0)</f>
        <v>0</v>
      </c>
      <c r="BE214" s="262">
        <f>IF(AZ214=5,G214,0)</f>
        <v>0</v>
      </c>
      <c r="CA214" s="293">
        <v>1</v>
      </c>
      <c r="CB214" s="293">
        <v>9</v>
      </c>
    </row>
    <row r="215" spans="1:80">
      <c r="A215" s="294">
        <v>204</v>
      </c>
      <c r="B215" s="295" t="s">
        <v>1532</v>
      </c>
      <c r="C215" s="296" t="s">
        <v>1533</v>
      </c>
      <c r="D215" s="297" t="s">
        <v>194</v>
      </c>
      <c r="E215" s="298">
        <v>4</v>
      </c>
      <c r="F215" s="298">
        <v>0</v>
      </c>
      <c r="G215" s="299">
        <f>E215*F215</f>
        <v>0</v>
      </c>
      <c r="H215" s="300">
        <v>0</v>
      </c>
      <c r="I215" s="301">
        <f>E215*H215</f>
        <v>0</v>
      </c>
      <c r="J215" s="300">
        <v>0</v>
      </c>
      <c r="K215" s="301">
        <f>E215*J215</f>
        <v>0</v>
      </c>
      <c r="O215" s="293">
        <v>2</v>
      </c>
      <c r="AA215" s="262">
        <v>1</v>
      </c>
      <c r="AB215" s="262">
        <v>9</v>
      </c>
      <c r="AC215" s="262">
        <v>9</v>
      </c>
      <c r="AZ215" s="262">
        <v>4</v>
      </c>
      <c r="BA215" s="262">
        <f>IF(AZ215=1,G215,0)</f>
        <v>0</v>
      </c>
      <c r="BB215" s="262">
        <f>IF(AZ215=2,G215,0)</f>
        <v>0</v>
      </c>
      <c r="BC215" s="262">
        <f>IF(AZ215=3,G215,0)</f>
        <v>0</v>
      </c>
      <c r="BD215" s="262">
        <f>IF(AZ215=4,G215,0)</f>
        <v>0</v>
      </c>
      <c r="BE215" s="262">
        <f>IF(AZ215=5,G215,0)</f>
        <v>0</v>
      </c>
      <c r="CA215" s="293">
        <v>1</v>
      </c>
      <c r="CB215" s="293">
        <v>9</v>
      </c>
    </row>
    <row r="216" spans="1:80">
      <c r="A216" s="294">
        <v>205</v>
      </c>
      <c r="B216" s="295" t="s">
        <v>1534</v>
      </c>
      <c r="C216" s="296" t="s">
        <v>1535</v>
      </c>
      <c r="D216" s="297" t="s">
        <v>194</v>
      </c>
      <c r="E216" s="298">
        <v>14</v>
      </c>
      <c r="F216" s="298">
        <v>0</v>
      </c>
      <c r="G216" s="299">
        <f>E216*F216</f>
        <v>0</v>
      </c>
      <c r="H216" s="300">
        <v>0</v>
      </c>
      <c r="I216" s="301">
        <f>E216*H216</f>
        <v>0</v>
      </c>
      <c r="J216" s="300">
        <v>0</v>
      </c>
      <c r="K216" s="301">
        <f>E216*J216</f>
        <v>0</v>
      </c>
      <c r="O216" s="293">
        <v>2</v>
      </c>
      <c r="AA216" s="262">
        <v>1</v>
      </c>
      <c r="AB216" s="262">
        <v>9</v>
      </c>
      <c r="AC216" s="262">
        <v>9</v>
      </c>
      <c r="AZ216" s="262">
        <v>4</v>
      </c>
      <c r="BA216" s="262">
        <f>IF(AZ216=1,G216,0)</f>
        <v>0</v>
      </c>
      <c r="BB216" s="262">
        <f>IF(AZ216=2,G216,0)</f>
        <v>0</v>
      </c>
      <c r="BC216" s="262">
        <f>IF(AZ216=3,G216,0)</f>
        <v>0</v>
      </c>
      <c r="BD216" s="262">
        <f>IF(AZ216=4,G216,0)</f>
        <v>0</v>
      </c>
      <c r="BE216" s="262">
        <f>IF(AZ216=5,G216,0)</f>
        <v>0</v>
      </c>
      <c r="CA216" s="293">
        <v>1</v>
      </c>
      <c r="CB216" s="293">
        <v>9</v>
      </c>
    </row>
    <row r="217" spans="1:80" ht="22.5">
      <c r="A217" s="294">
        <v>206</v>
      </c>
      <c r="B217" s="295" t="s">
        <v>1536</v>
      </c>
      <c r="C217" s="296" t="s">
        <v>1537</v>
      </c>
      <c r="D217" s="297" t="s">
        <v>194</v>
      </c>
      <c r="E217" s="298">
        <v>29</v>
      </c>
      <c r="F217" s="298">
        <v>0</v>
      </c>
      <c r="G217" s="299">
        <f>E217*F217</f>
        <v>0</v>
      </c>
      <c r="H217" s="300">
        <v>0</v>
      </c>
      <c r="I217" s="301">
        <f>E217*H217</f>
        <v>0</v>
      </c>
      <c r="J217" s="300">
        <v>0</v>
      </c>
      <c r="K217" s="301">
        <f>E217*J217</f>
        <v>0</v>
      </c>
      <c r="O217" s="293">
        <v>2</v>
      </c>
      <c r="AA217" s="262">
        <v>1</v>
      </c>
      <c r="AB217" s="262">
        <v>9</v>
      </c>
      <c r="AC217" s="262">
        <v>9</v>
      </c>
      <c r="AZ217" s="262">
        <v>4</v>
      </c>
      <c r="BA217" s="262">
        <f>IF(AZ217=1,G217,0)</f>
        <v>0</v>
      </c>
      <c r="BB217" s="262">
        <f>IF(AZ217=2,G217,0)</f>
        <v>0</v>
      </c>
      <c r="BC217" s="262">
        <f>IF(AZ217=3,G217,0)</f>
        <v>0</v>
      </c>
      <c r="BD217" s="262">
        <f>IF(AZ217=4,G217,0)</f>
        <v>0</v>
      </c>
      <c r="BE217" s="262">
        <f>IF(AZ217=5,G217,0)</f>
        <v>0</v>
      </c>
      <c r="CA217" s="293">
        <v>1</v>
      </c>
      <c r="CB217" s="293">
        <v>9</v>
      </c>
    </row>
    <row r="218" spans="1:80">
      <c r="A218" s="294">
        <v>207</v>
      </c>
      <c r="B218" s="295" t="s">
        <v>1538</v>
      </c>
      <c r="C218" s="296" t="s">
        <v>1539</v>
      </c>
      <c r="D218" s="297" t="s">
        <v>194</v>
      </c>
      <c r="E218" s="298">
        <v>51</v>
      </c>
      <c r="F218" s="298">
        <v>0</v>
      </c>
      <c r="G218" s="299">
        <f>E218*F218</f>
        <v>0</v>
      </c>
      <c r="H218" s="300">
        <v>0</v>
      </c>
      <c r="I218" s="301">
        <f>E218*H218</f>
        <v>0</v>
      </c>
      <c r="J218" s="300">
        <v>0</v>
      </c>
      <c r="K218" s="301">
        <f>E218*J218</f>
        <v>0</v>
      </c>
      <c r="O218" s="293">
        <v>2</v>
      </c>
      <c r="AA218" s="262">
        <v>1</v>
      </c>
      <c r="AB218" s="262">
        <v>9</v>
      </c>
      <c r="AC218" s="262">
        <v>9</v>
      </c>
      <c r="AZ218" s="262">
        <v>4</v>
      </c>
      <c r="BA218" s="262">
        <f>IF(AZ218=1,G218,0)</f>
        <v>0</v>
      </c>
      <c r="BB218" s="262">
        <f>IF(AZ218=2,G218,0)</f>
        <v>0</v>
      </c>
      <c r="BC218" s="262">
        <f>IF(AZ218=3,G218,0)</f>
        <v>0</v>
      </c>
      <c r="BD218" s="262">
        <f>IF(AZ218=4,G218,0)</f>
        <v>0</v>
      </c>
      <c r="BE218" s="262">
        <f>IF(AZ218=5,G218,0)</f>
        <v>0</v>
      </c>
      <c r="CA218" s="293">
        <v>1</v>
      </c>
      <c r="CB218" s="293">
        <v>9</v>
      </c>
    </row>
    <row r="219" spans="1:80">
      <c r="A219" s="294">
        <v>208</v>
      </c>
      <c r="B219" s="295" t="s">
        <v>1540</v>
      </c>
      <c r="C219" s="296" t="s">
        <v>1541</v>
      </c>
      <c r="D219" s="297" t="s">
        <v>194</v>
      </c>
      <c r="E219" s="298">
        <v>6</v>
      </c>
      <c r="F219" s="298">
        <v>0</v>
      </c>
      <c r="G219" s="299">
        <f>E219*F219</f>
        <v>0</v>
      </c>
      <c r="H219" s="300">
        <v>0</v>
      </c>
      <c r="I219" s="301">
        <f>E219*H219</f>
        <v>0</v>
      </c>
      <c r="J219" s="300">
        <v>0</v>
      </c>
      <c r="K219" s="301">
        <f>E219*J219</f>
        <v>0</v>
      </c>
      <c r="O219" s="293">
        <v>2</v>
      </c>
      <c r="AA219" s="262">
        <v>1</v>
      </c>
      <c r="AB219" s="262">
        <v>9</v>
      </c>
      <c r="AC219" s="262">
        <v>9</v>
      </c>
      <c r="AZ219" s="262">
        <v>4</v>
      </c>
      <c r="BA219" s="262">
        <f>IF(AZ219=1,G219,0)</f>
        <v>0</v>
      </c>
      <c r="BB219" s="262">
        <f>IF(AZ219=2,G219,0)</f>
        <v>0</v>
      </c>
      <c r="BC219" s="262">
        <f>IF(AZ219=3,G219,0)</f>
        <v>0</v>
      </c>
      <c r="BD219" s="262">
        <f>IF(AZ219=4,G219,0)</f>
        <v>0</v>
      </c>
      <c r="BE219" s="262">
        <f>IF(AZ219=5,G219,0)</f>
        <v>0</v>
      </c>
      <c r="CA219" s="293">
        <v>1</v>
      </c>
      <c r="CB219" s="293">
        <v>9</v>
      </c>
    </row>
    <row r="220" spans="1:80">
      <c r="A220" s="294">
        <v>209</v>
      </c>
      <c r="B220" s="295" t="s">
        <v>1542</v>
      </c>
      <c r="C220" s="296" t="s">
        <v>1543</v>
      </c>
      <c r="D220" s="297" t="s">
        <v>194</v>
      </c>
      <c r="E220" s="298">
        <v>13</v>
      </c>
      <c r="F220" s="298">
        <v>0</v>
      </c>
      <c r="G220" s="299">
        <f>E220*F220</f>
        <v>0</v>
      </c>
      <c r="H220" s="300">
        <v>0</v>
      </c>
      <c r="I220" s="301">
        <f>E220*H220</f>
        <v>0</v>
      </c>
      <c r="J220" s="300">
        <v>0</v>
      </c>
      <c r="K220" s="301">
        <f>E220*J220</f>
        <v>0</v>
      </c>
      <c r="O220" s="293">
        <v>2</v>
      </c>
      <c r="AA220" s="262">
        <v>1</v>
      </c>
      <c r="AB220" s="262">
        <v>9</v>
      </c>
      <c r="AC220" s="262">
        <v>9</v>
      </c>
      <c r="AZ220" s="262">
        <v>4</v>
      </c>
      <c r="BA220" s="262">
        <f>IF(AZ220=1,G220,0)</f>
        <v>0</v>
      </c>
      <c r="BB220" s="262">
        <f>IF(AZ220=2,G220,0)</f>
        <v>0</v>
      </c>
      <c r="BC220" s="262">
        <f>IF(AZ220=3,G220,0)</f>
        <v>0</v>
      </c>
      <c r="BD220" s="262">
        <f>IF(AZ220=4,G220,0)</f>
        <v>0</v>
      </c>
      <c r="BE220" s="262">
        <f>IF(AZ220=5,G220,0)</f>
        <v>0</v>
      </c>
      <c r="CA220" s="293">
        <v>1</v>
      </c>
      <c r="CB220" s="293">
        <v>9</v>
      </c>
    </row>
    <row r="221" spans="1:80">
      <c r="A221" s="294">
        <v>210</v>
      </c>
      <c r="B221" s="295" t="s">
        <v>1544</v>
      </c>
      <c r="C221" s="296" t="s">
        <v>1545</v>
      </c>
      <c r="D221" s="297" t="s">
        <v>194</v>
      </c>
      <c r="E221" s="298">
        <v>2</v>
      </c>
      <c r="F221" s="298">
        <v>0</v>
      </c>
      <c r="G221" s="299">
        <f>E221*F221</f>
        <v>0</v>
      </c>
      <c r="H221" s="300">
        <v>0</v>
      </c>
      <c r="I221" s="301">
        <f>E221*H221</f>
        <v>0</v>
      </c>
      <c r="J221" s="300">
        <v>0</v>
      </c>
      <c r="K221" s="301">
        <f>E221*J221</f>
        <v>0</v>
      </c>
      <c r="O221" s="293">
        <v>2</v>
      </c>
      <c r="AA221" s="262">
        <v>1</v>
      </c>
      <c r="AB221" s="262">
        <v>9</v>
      </c>
      <c r="AC221" s="262">
        <v>9</v>
      </c>
      <c r="AZ221" s="262">
        <v>4</v>
      </c>
      <c r="BA221" s="262">
        <f>IF(AZ221=1,G221,0)</f>
        <v>0</v>
      </c>
      <c r="BB221" s="262">
        <f>IF(AZ221=2,G221,0)</f>
        <v>0</v>
      </c>
      <c r="BC221" s="262">
        <f>IF(AZ221=3,G221,0)</f>
        <v>0</v>
      </c>
      <c r="BD221" s="262">
        <f>IF(AZ221=4,G221,0)</f>
        <v>0</v>
      </c>
      <c r="BE221" s="262">
        <f>IF(AZ221=5,G221,0)</f>
        <v>0</v>
      </c>
      <c r="CA221" s="293">
        <v>1</v>
      </c>
      <c r="CB221" s="293">
        <v>9</v>
      </c>
    </row>
    <row r="222" spans="1:80">
      <c r="A222" s="294">
        <v>211</v>
      </c>
      <c r="B222" s="295" t="s">
        <v>1546</v>
      </c>
      <c r="C222" s="296" t="s">
        <v>1547</v>
      </c>
      <c r="D222" s="297" t="s">
        <v>194</v>
      </c>
      <c r="E222" s="298">
        <v>1</v>
      </c>
      <c r="F222" s="298">
        <v>0</v>
      </c>
      <c r="G222" s="299">
        <f>E222*F222</f>
        <v>0</v>
      </c>
      <c r="H222" s="300">
        <v>0</v>
      </c>
      <c r="I222" s="301">
        <f>E222*H222</f>
        <v>0</v>
      </c>
      <c r="J222" s="300">
        <v>0</v>
      </c>
      <c r="K222" s="301">
        <f>E222*J222</f>
        <v>0</v>
      </c>
      <c r="O222" s="293">
        <v>2</v>
      </c>
      <c r="AA222" s="262">
        <v>1</v>
      </c>
      <c r="AB222" s="262">
        <v>9</v>
      </c>
      <c r="AC222" s="262">
        <v>9</v>
      </c>
      <c r="AZ222" s="262">
        <v>4</v>
      </c>
      <c r="BA222" s="262">
        <f>IF(AZ222=1,G222,0)</f>
        <v>0</v>
      </c>
      <c r="BB222" s="262">
        <f>IF(AZ222=2,G222,0)</f>
        <v>0</v>
      </c>
      <c r="BC222" s="262">
        <f>IF(AZ222=3,G222,0)</f>
        <v>0</v>
      </c>
      <c r="BD222" s="262">
        <f>IF(AZ222=4,G222,0)</f>
        <v>0</v>
      </c>
      <c r="BE222" s="262">
        <f>IF(AZ222=5,G222,0)</f>
        <v>0</v>
      </c>
      <c r="CA222" s="293">
        <v>1</v>
      </c>
      <c r="CB222" s="293">
        <v>9</v>
      </c>
    </row>
    <row r="223" spans="1:80">
      <c r="A223" s="294">
        <v>212</v>
      </c>
      <c r="B223" s="295" t="s">
        <v>1548</v>
      </c>
      <c r="C223" s="296" t="s">
        <v>1549</v>
      </c>
      <c r="D223" s="297" t="s">
        <v>194</v>
      </c>
      <c r="E223" s="298">
        <v>2</v>
      </c>
      <c r="F223" s="298">
        <v>0</v>
      </c>
      <c r="G223" s="299">
        <f>E223*F223</f>
        <v>0</v>
      </c>
      <c r="H223" s="300">
        <v>0</v>
      </c>
      <c r="I223" s="301">
        <f>E223*H223</f>
        <v>0</v>
      </c>
      <c r="J223" s="300">
        <v>0</v>
      </c>
      <c r="K223" s="301">
        <f>E223*J223</f>
        <v>0</v>
      </c>
      <c r="O223" s="293">
        <v>2</v>
      </c>
      <c r="AA223" s="262">
        <v>1</v>
      </c>
      <c r="AB223" s="262">
        <v>9</v>
      </c>
      <c r="AC223" s="262">
        <v>9</v>
      </c>
      <c r="AZ223" s="262">
        <v>4</v>
      </c>
      <c r="BA223" s="262">
        <f>IF(AZ223=1,G223,0)</f>
        <v>0</v>
      </c>
      <c r="BB223" s="262">
        <f>IF(AZ223=2,G223,0)</f>
        <v>0</v>
      </c>
      <c r="BC223" s="262">
        <f>IF(AZ223=3,G223,0)</f>
        <v>0</v>
      </c>
      <c r="BD223" s="262">
        <f>IF(AZ223=4,G223,0)</f>
        <v>0</v>
      </c>
      <c r="BE223" s="262">
        <f>IF(AZ223=5,G223,0)</f>
        <v>0</v>
      </c>
      <c r="CA223" s="293">
        <v>1</v>
      </c>
      <c r="CB223" s="293">
        <v>9</v>
      </c>
    </row>
    <row r="224" spans="1:80">
      <c r="A224" s="294">
        <v>213</v>
      </c>
      <c r="B224" s="295" t="s">
        <v>1550</v>
      </c>
      <c r="C224" s="296" t="s">
        <v>1551</v>
      </c>
      <c r="D224" s="297" t="s">
        <v>194</v>
      </c>
      <c r="E224" s="298">
        <v>2</v>
      </c>
      <c r="F224" s="298">
        <v>0</v>
      </c>
      <c r="G224" s="299">
        <f>E224*F224</f>
        <v>0</v>
      </c>
      <c r="H224" s="300">
        <v>0</v>
      </c>
      <c r="I224" s="301">
        <f>E224*H224</f>
        <v>0</v>
      </c>
      <c r="J224" s="300">
        <v>0</v>
      </c>
      <c r="K224" s="301">
        <f>E224*J224</f>
        <v>0</v>
      </c>
      <c r="O224" s="293">
        <v>2</v>
      </c>
      <c r="AA224" s="262">
        <v>1</v>
      </c>
      <c r="AB224" s="262">
        <v>9</v>
      </c>
      <c r="AC224" s="262">
        <v>9</v>
      </c>
      <c r="AZ224" s="262">
        <v>4</v>
      </c>
      <c r="BA224" s="262">
        <f>IF(AZ224=1,G224,0)</f>
        <v>0</v>
      </c>
      <c r="BB224" s="262">
        <f>IF(AZ224=2,G224,0)</f>
        <v>0</v>
      </c>
      <c r="BC224" s="262">
        <f>IF(AZ224=3,G224,0)</f>
        <v>0</v>
      </c>
      <c r="BD224" s="262">
        <f>IF(AZ224=4,G224,0)</f>
        <v>0</v>
      </c>
      <c r="BE224" s="262">
        <f>IF(AZ224=5,G224,0)</f>
        <v>0</v>
      </c>
      <c r="CA224" s="293">
        <v>1</v>
      </c>
      <c r="CB224" s="293">
        <v>9</v>
      </c>
    </row>
    <row r="225" spans="1:80" ht="22.5">
      <c r="A225" s="294">
        <v>214</v>
      </c>
      <c r="B225" s="295" t="s">
        <v>1552</v>
      </c>
      <c r="C225" s="296" t="s">
        <v>1553</v>
      </c>
      <c r="D225" s="297" t="s">
        <v>194</v>
      </c>
      <c r="E225" s="298">
        <v>81</v>
      </c>
      <c r="F225" s="298">
        <v>0</v>
      </c>
      <c r="G225" s="299">
        <f>E225*F225</f>
        <v>0</v>
      </c>
      <c r="H225" s="300">
        <v>0</v>
      </c>
      <c r="I225" s="301">
        <f>E225*H225</f>
        <v>0</v>
      </c>
      <c r="J225" s="300">
        <v>0</v>
      </c>
      <c r="K225" s="301">
        <f>E225*J225</f>
        <v>0</v>
      </c>
      <c r="O225" s="293">
        <v>2</v>
      </c>
      <c r="AA225" s="262">
        <v>1</v>
      </c>
      <c r="AB225" s="262">
        <v>9</v>
      </c>
      <c r="AC225" s="262">
        <v>9</v>
      </c>
      <c r="AZ225" s="262">
        <v>4</v>
      </c>
      <c r="BA225" s="262">
        <f>IF(AZ225=1,G225,0)</f>
        <v>0</v>
      </c>
      <c r="BB225" s="262">
        <f>IF(AZ225=2,G225,0)</f>
        <v>0</v>
      </c>
      <c r="BC225" s="262">
        <f>IF(AZ225=3,G225,0)</f>
        <v>0</v>
      </c>
      <c r="BD225" s="262">
        <f>IF(AZ225=4,G225,0)</f>
        <v>0</v>
      </c>
      <c r="BE225" s="262">
        <f>IF(AZ225=5,G225,0)</f>
        <v>0</v>
      </c>
      <c r="CA225" s="293">
        <v>1</v>
      </c>
      <c r="CB225" s="293">
        <v>9</v>
      </c>
    </row>
    <row r="226" spans="1:80" ht="22.5">
      <c r="A226" s="294">
        <v>215</v>
      </c>
      <c r="B226" s="295" t="s">
        <v>1554</v>
      </c>
      <c r="C226" s="296" t="s">
        <v>1555</v>
      </c>
      <c r="D226" s="297" t="s">
        <v>194</v>
      </c>
      <c r="E226" s="298">
        <v>20</v>
      </c>
      <c r="F226" s="298">
        <v>0</v>
      </c>
      <c r="G226" s="299">
        <f>E226*F226</f>
        <v>0</v>
      </c>
      <c r="H226" s="300">
        <v>0</v>
      </c>
      <c r="I226" s="301">
        <f>E226*H226</f>
        <v>0</v>
      </c>
      <c r="J226" s="300">
        <v>0</v>
      </c>
      <c r="K226" s="301">
        <f>E226*J226</f>
        <v>0</v>
      </c>
      <c r="O226" s="293">
        <v>2</v>
      </c>
      <c r="AA226" s="262">
        <v>1</v>
      </c>
      <c r="AB226" s="262">
        <v>9</v>
      </c>
      <c r="AC226" s="262">
        <v>9</v>
      </c>
      <c r="AZ226" s="262">
        <v>4</v>
      </c>
      <c r="BA226" s="262">
        <f>IF(AZ226=1,G226,0)</f>
        <v>0</v>
      </c>
      <c r="BB226" s="262">
        <f>IF(AZ226=2,G226,0)</f>
        <v>0</v>
      </c>
      <c r="BC226" s="262">
        <f>IF(AZ226=3,G226,0)</f>
        <v>0</v>
      </c>
      <c r="BD226" s="262">
        <f>IF(AZ226=4,G226,0)</f>
        <v>0</v>
      </c>
      <c r="BE226" s="262">
        <f>IF(AZ226=5,G226,0)</f>
        <v>0</v>
      </c>
      <c r="CA226" s="293">
        <v>1</v>
      </c>
      <c r="CB226" s="293">
        <v>9</v>
      </c>
    </row>
    <row r="227" spans="1:80">
      <c r="A227" s="294">
        <v>216</v>
      </c>
      <c r="B227" s="295" t="s">
        <v>1556</v>
      </c>
      <c r="C227" s="296" t="s">
        <v>1557</v>
      </c>
      <c r="D227" s="297" t="s">
        <v>194</v>
      </c>
      <c r="E227" s="298">
        <v>3</v>
      </c>
      <c r="F227" s="298">
        <v>0</v>
      </c>
      <c r="G227" s="299">
        <f>E227*F227</f>
        <v>0</v>
      </c>
      <c r="H227" s="300">
        <v>0</v>
      </c>
      <c r="I227" s="301">
        <f>E227*H227</f>
        <v>0</v>
      </c>
      <c r="J227" s="300">
        <v>0</v>
      </c>
      <c r="K227" s="301">
        <f>E227*J227</f>
        <v>0</v>
      </c>
      <c r="O227" s="293">
        <v>2</v>
      </c>
      <c r="AA227" s="262">
        <v>1</v>
      </c>
      <c r="AB227" s="262">
        <v>9</v>
      </c>
      <c r="AC227" s="262">
        <v>9</v>
      </c>
      <c r="AZ227" s="262">
        <v>4</v>
      </c>
      <c r="BA227" s="262">
        <f>IF(AZ227=1,G227,0)</f>
        <v>0</v>
      </c>
      <c r="BB227" s="262">
        <f>IF(AZ227=2,G227,0)</f>
        <v>0</v>
      </c>
      <c r="BC227" s="262">
        <f>IF(AZ227=3,G227,0)</f>
        <v>0</v>
      </c>
      <c r="BD227" s="262">
        <f>IF(AZ227=4,G227,0)</f>
        <v>0</v>
      </c>
      <c r="BE227" s="262">
        <f>IF(AZ227=5,G227,0)</f>
        <v>0</v>
      </c>
      <c r="CA227" s="293">
        <v>1</v>
      </c>
      <c r="CB227" s="293">
        <v>9</v>
      </c>
    </row>
    <row r="228" spans="1:80">
      <c r="A228" s="294">
        <v>217</v>
      </c>
      <c r="B228" s="295" t="s">
        <v>1558</v>
      </c>
      <c r="C228" s="296" t="s">
        <v>1559</v>
      </c>
      <c r="D228" s="297" t="s">
        <v>194</v>
      </c>
      <c r="E228" s="298">
        <v>8</v>
      </c>
      <c r="F228" s="298">
        <v>0</v>
      </c>
      <c r="G228" s="299">
        <f>E228*F228</f>
        <v>0</v>
      </c>
      <c r="H228" s="300">
        <v>0</v>
      </c>
      <c r="I228" s="301">
        <f>E228*H228</f>
        <v>0</v>
      </c>
      <c r="J228" s="300">
        <v>0</v>
      </c>
      <c r="K228" s="301">
        <f>E228*J228</f>
        <v>0</v>
      </c>
      <c r="O228" s="293">
        <v>2</v>
      </c>
      <c r="AA228" s="262">
        <v>1</v>
      </c>
      <c r="AB228" s="262">
        <v>9</v>
      </c>
      <c r="AC228" s="262">
        <v>9</v>
      </c>
      <c r="AZ228" s="262">
        <v>4</v>
      </c>
      <c r="BA228" s="262">
        <f>IF(AZ228=1,G228,0)</f>
        <v>0</v>
      </c>
      <c r="BB228" s="262">
        <f>IF(AZ228=2,G228,0)</f>
        <v>0</v>
      </c>
      <c r="BC228" s="262">
        <f>IF(AZ228=3,G228,0)</f>
        <v>0</v>
      </c>
      <c r="BD228" s="262">
        <f>IF(AZ228=4,G228,0)</f>
        <v>0</v>
      </c>
      <c r="BE228" s="262">
        <f>IF(AZ228=5,G228,0)</f>
        <v>0</v>
      </c>
      <c r="CA228" s="293">
        <v>1</v>
      </c>
      <c r="CB228" s="293">
        <v>9</v>
      </c>
    </row>
    <row r="229" spans="1:80">
      <c r="A229" s="294">
        <v>218</v>
      </c>
      <c r="B229" s="295" t="s">
        <v>1560</v>
      </c>
      <c r="C229" s="296" t="s">
        <v>1561</v>
      </c>
      <c r="D229" s="297" t="s">
        <v>194</v>
      </c>
      <c r="E229" s="298">
        <v>1</v>
      </c>
      <c r="F229" s="298">
        <v>0</v>
      </c>
      <c r="G229" s="299">
        <f>E229*F229</f>
        <v>0</v>
      </c>
      <c r="H229" s="300">
        <v>0</v>
      </c>
      <c r="I229" s="301">
        <f>E229*H229</f>
        <v>0</v>
      </c>
      <c r="J229" s="300">
        <v>0</v>
      </c>
      <c r="K229" s="301">
        <f>E229*J229</f>
        <v>0</v>
      </c>
      <c r="O229" s="293">
        <v>2</v>
      </c>
      <c r="AA229" s="262">
        <v>1</v>
      </c>
      <c r="AB229" s="262">
        <v>9</v>
      </c>
      <c r="AC229" s="262">
        <v>9</v>
      </c>
      <c r="AZ229" s="262">
        <v>4</v>
      </c>
      <c r="BA229" s="262">
        <f>IF(AZ229=1,G229,0)</f>
        <v>0</v>
      </c>
      <c r="BB229" s="262">
        <f>IF(AZ229=2,G229,0)</f>
        <v>0</v>
      </c>
      <c r="BC229" s="262">
        <f>IF(AZ229=3,G229,0)</f>
        <v>0</v>
      </c>
      <c r="BD229" s="262">
        <f>IF(AZ229=4,G229,0)</f>
        <v>0</v>
      </c>
      <c r="BE229" s="262">
        <f>IF(AZ229=5,G229,0)</f>
        <v>0</v>
      </c>
      <c r="CA229" s="293">
        <v>1</v>
      </c>
      <c r="CB229" s="293">
        <v>9</v>
      </c>
    </row>
    <row r="230" spans="1:80">
      <c r="A230" s="294">
        <v>219</v>
      </c>
      <c r="B230" s="295" t="s">
        <v>1562</v>
      </c>
      <c r="C230" s="296" t="s">
        <v>1563</v>
      </c>
      <c r="D230" s="297" t="s">
        <v>194</v>
      </c>
      <c r="E230" s="298">
        <v>3</v>
      </c>
      <c r="F230" s="298">
        <v>0</v>
      </c>
      <c r="G230" s="299">
        <f>E230*F230</f>
        <v>0</v>
      </c>
      <c r="H230" s="300">
        <v>0</v>
      </c>
      <c r="I230" s="301">
        <f>E230*H230</f>
        <v>0</v>
      </c>
      <c r="J230" s="300">
        <v>0</v>
      </c>
      <c r="K230" s="301">
        <f>E230*J230</f>
        <v>0</v>
      </c>
      <c r="O230" s="293">
        <v>2</v>
      </c>
      <c r="AA230" s="262">
        <v>1</v>
      </c>
      <c r="AB230" s="262">
        <v>9</v>
      </c>
      <c r="AC230" s="262">
        <v>9</v>
      </c>
      <c r="AZ230" s="262">
        <v>4</v>
      </c>
      <c r="BA230" s="262">
        <f>IF(AZ230=1,G230,0)</f>
        <v>0</v>
      </c>
      <c r="BB230" s="262">
        <f>IF(AZ230=2,G230,0)</f>
        <v>0</v>
      </c>
      <c r="BC230" s="262">
        <f>IF(AZ230=3,G230,0)</f>
        <v>0</v>
      </c>
      <c r="BD230" s="262">
        <f>IF(AZ230=4,G230,0)</f>
        <v>0</v>
      </c>
      <c r="BE230" s="262">
        <f>IF(AZ230=5,G230,0)</f>
        <v>0</v>
      </c>
      <c r="CA230" s="293">
        <v>1</v>
      </c>
      <c r="CB230" s="293">
        <v>9</v>
      </c>
    </row>
    <row r="231" spans="1:80">
      <c r="A231" s="294">
        <v>220</v>
      </c>
      <c r="B231" s="295" t="s">
        <v>1564</v>
      </c>
      <c r="C231" s="296" t="s">
        <v>1565</v>
      </c>
      <c r="D231" s="297" t="s">
        <v>194</v>
      </c>
      <c r="E231" s="298">
        <v>3</v>
      </c>
      <c r="F231" s="298">
        <v>0</v>
      </c>
      <c r="G231" s="299">
        <f>E231*F231</f>
        <v>0</v>
      </c>
      <c r="H231" s="300">
        <v>0</v>
      </c>
      <c r="I231" s="301">
        <f>E231*H231</f>
        <v>0</v>
      </c>
      <c r="J231" s="300">
        <v>0</v>
      </c>
      <c r="K231" s="301">
        <f>E231*J231</f>
        <v>0</v>
      </c>
      <c r="O231" s="293">
        <v>2</v>
      </c>
      <c r="AA231" s="262">
        <v>1</v>
      </c>
      <c r="AB231" s="262">
        <v>9</v>
      </c>
      <c r="AC231" s="262">
        <v>9</v>
      </c>
      <c r="AZ231" s="262">
        <v>4</v>
      </c>
      <c r="BA231" s="262">
        <f>IF(AZ231=1,G231,0)</f>
        <v>0</v>
      </c>
      <c r="BB231" s="262">
        <f>IF(AZ231=2,G231,0)</f>
        <v>0</v>
      </c>
      <c r="BC231" s="262">
        <f>IF(AZ231=3,G231,0)</f>
        <v>0</v>
      </c>
      <c r="BD231" s="262">
        <f>IF(AZ231=4,G231,0)</f>
        <v>0</v>
      </c>
      <c r="BE231" s="262">
        <f>IF(AZ231=5,G231,0)</f>
        <v>0</v>
      </c>
      <c r="CA231" s="293">
        <v>1</v>
      </c>
      <c r="CB231" s="293">
        <v>9</v>
      </c>
    </row>
    <row r="232" spans="1:80">
      <c r="A232" s="294">
        <v>221</v>
      </c>
      <c r="B232" s="295" t="s">
        <v>1566</v>
      </c>
      <c r="C232" s="296" t="s">
        <v>1567</v>
      </c>
      <c r="D232" s="297" t="s">
        <v>194</v>
      </c>
      <c r="E232" s="298">
        <v>20</v>
      </c>
      <c r="F232" s="298">
        <v>0</v>
      </c>
      <c r="G232" s="299">
        <f>E232*F232</f>
        <v>0</v>
      </c>
      <c r="H232" s="300">
        <v>0</v>
      </c>
      <c r="I232" s="301">
        <f>E232*H232</f>
        <v>0</v>
      </c>
      <c r="J232" s="300">
        <v>0</v>
      </c>
      <c r="K232" s="301">
        <f>E232*J232</f>
        <v>0</v>
      </c>
      <c r="O232" s="293">
        <v>2</v>
      </c>
      <c r="AA232" s="262">
        <v>1</v>
      </c>
      <c r="AB232" s="262">
        <v>9</v>
      </c>
      <c r="AC232" s="262">
        <v>9</v>
      </c>
      <c r="AZ232" s="262">
        <v>4</v>
      </c>
      <c r="BA232" s="262">
        <f>IF(AZ232=1,G232,0)</f>
        <v>0</v>
      </c>
      <c r="BB232" s="262">
        <f>IF(AZ232=2,G232,0)</f>
        <v>0</v>
      </c>
      <c r="BC232" s="262">
        <f>IF(AZ232=3,G232,0)</f>
        <v>0</v>
      </c>
      <c r="BD232" s="262">
        <f>IF(AZ232=4,G232,0)</f>
        <v>0</v>
      </c>
      <c r="BE232" s="262">
        <f>IF(AZ232=5,G232,0)</f>
        <v>0</v>
      </c>
      <c r="CA232" s="293">
        <v>1</v>
      </c>
      <c r="CB232" s="293">
        <v>9</v>
      </c>
    </row>
    <row r="233" spans="1:80">
      <c r="A233" s="294">
        <v>222</v>
      </c>
      <c r="B233" s="295" t="s">
        <v>1568</v>
      </c>
      <c r="C233" s="296" t="s">
        <v>1569</v>
      </c>
      <c r="D233" s="297" t="s">
        <v>194</v>
      </c>
      <c r="E233" s="298">
        <v>2</v>
      </c>
      <c r="F233" s="298">
        <v>0</v>
      </c>
      <c r="G233" s="299">
        <f>E233*F233</f>
        <v>0</v>
      </c>
      <c r="H233" s="300">
        <v>0</v>
      </c>
      <c r="I233" s="301">
        <f>E233*H233</f>
        <v>0</v>
      </c>
      <c r="J233" s="300">
        <v>0</v>
      </c>
      <c r="K233" s="301">
        <f>E233*J233</f>
        <v>0</v>
      </c>
      <c r="O233" s="293">
        <v>2</v>
      </c>
      <c r="AA233" s="262">
        <v>1</v>
      </c>
      <c r="AB233" s="262">
        <v>9</v>
      </c>
      <c r="AC233" s="262">
        <v>9</v>
      </c>
      <c r="AZ233" s="262">
        <v>4</v>
      </c>
      <c r="BA233" s="262">
        <f>IF(AZ233=1,G233,0)</f>
        <v>0</v>
      </c>
      <c r="BB233" s="262">
        <f>IF(AZ233=2,G233,0)</f>
        <v>0</v>
      </c>
      <c r="BC233" s="262">
        <f>IF(AZ233=3,G233,0)</f>
        <v>0</v>
      </c>
      <c r="BD233" s="262">
        <f>IF(AZ233=4,G233,0)</f>
        <v>0</v>
      </c>
      <c r="BE233" s="262">
        <f>IF(AZ233=5,G233,0)</f>
        <v>0</v>
      </c>
      <c r="CA233" s="293">
        <v>1</v>
      </c>
      <c r="CB233" s="293">
        <v>9</v>
      </c>
    </row>
    <row r="234" spans="1:80">
      <c r="A234" s="294">
        <v>223</v>
      </c>
      <c r="B234" s="295" t="s">
        <v>1570</v>
      </c>
      <c r="C234" s="296" t="s">
        <v>1571</v>
      </c>
      <c r="D234" s="297" t="s">
        <v>194</v>
      </c>
      <c r="E234" s="298">
        <v>1</v>
      </c>
      <c r="F234" s="298">
        <v>0</v>
      </c>
      <c r="G234" s="299">
        <f>E234*F234</f>
        <v>0</v>
      </c>
      <c r="H234" s="300">
        <v>0</v>
      </c>
      <c r="I234" s="301">
        <f>E234*H234</f>
        <v>0</v>
      </c>
      <c r="J234" s="300">
        <v>0</v>
      </c>
      <c r="K234" s="301">
        <f>E234*J234</f>
        <v>0</v>
      </c>
      <c r="O234" s="293">
        <v>2</v>
      </c>
      <c r="AA234" s="262">
        <v>1</v>
      </c>
      <c r="AB234" s="262">
        <v>9</v>
      </c>
      <c r="AC234" s="262">
        <v>9</v>
      </c>
      <c r="AZ234" s="262">
        <v>4</v>
      </c>
      <c r="BA234" s="262">
        <f>IF(AZ234=1,G234,0)</f>
        <v>0</v>
      </c>
      <c r="BB234" s="262">
        <f>IF(AZ234=2,G234,0)</f>
        <v>0</v>
      </c>
      <c r="BC234" s="262">
        <f>IF(AZ234=3,G234,0)</f>
        <v>0</v>
      </c>
      <c r="BD234" s="262">
        <f>IF(AZ234=4,G234,0)</f>
        <v>0</v>
      </c>
      <c r="BE234" s="262">
        <f>IF(AZ234=5,G234,0)</f>
        <v>0</v>
      </c>
      <c r="CA234" s="293">
        <v>1</v>
      </c>
      <c r="CB234" s="293">
        <v>9</v>
      </c>
    </row>
    <row r="235" spans="1:80">
      <c r="A235" s="294">
        <v>224</v>
      </c>
      <c r="B235" s="295" t="s">
        <v>1572</v>
      </c>
      <c r="C235" s="296" t="s">
        <v>1573</v>
      </c>
      <c r="D235" s="297" t="s">
        <v>194</v>
      </c>
      <c r="E235" s="298">
        <v>1</v>
      </c>
      <c r="F235" s="298">
        <v>0</v>
      </c>
      <c r="G235" s="299">
        <f>E235*F235</f>
        <v>0</v>
      </c>
      <c r="H235" s="300">
        <v>0</v>
      </c>
      <c r="I235" s="301">
        <f>E235*H235</f>
        <v>0</v>
      </c>
      <c r="J235" s="300">
        <v>0</v>
      </c>
      <c r="K235" s="301">
        <f>E235*J235</f>
        <v>0</v>
      </c>
      <c r="O235" s="293">
        <v>2</v>
      </c>
      <c r="AA235" s="262">
        <v>1</v>
      </c>
      <c r="AB235" s="262">
        <v>9</v>
      </c>
      <c r="AC235" s="262">
        <v>9</v>
      </c>
      <c r="AZ235" s="262">
        <v>4</v>
      </c>
      <c r="BA235" s="262">
        <f>IF(AZ235=1,G235,0)</f>
        <v>0</v>
      </c>
      <c r="BB235" s="262">
        <f>IF(AZ235=2,G235,0)</f>
        <v>0</v>
      </c>
      <c r="BC235" s="262">
        <f>IF(AZ235=3,G235,0)</f>
        <v>0</v>
      </c>
      <c r="BD235" s="262">
        <f>IF(AZ235=4,G235,0)</f>
        <v>0</v>
      </c>
      <c r="BE235" s="262">
        <f>IF(AZ235=5,G235,0)</f>
        <v>0</v>
      </c>
      <c r="CA235" s="293">
        <v>1</v>
      </c>
      <c r="CB235" s="293">
        <v>9</v>
      </c>
    </row>
    <row r="236" spans="1:80">
      <c r="A236" s="294">
        <v>225</v>
      </c>
      <c r="B236" s="295" t="s">
        <v>1574</v>
      </c>
      <c r="C236" s="296" t="s">
        <v>1575</v>
      </c>
      <c r="D236" s="297" t="s">
        <v>194</v>
      </c>
      <c r="E236" s="298">
        <v>1</v>
      </c>
      <c r="F236" s="298">
        <v>0</v>
      </c>
      <c r="G236" s="299">
        <f>E236*F236</f>
        <v>0</v>
      </c>
      <c r="H236" s="300">
        <v>0</v>
      </c>
      <c r="I236" s="301">
        <f>E236*H236</f>
        <v>0</v>
      </c>
      <c r="J236" s="300">
        <v>0</v>
      </c>
      <c r="K236" s="301">
        <f>E236*J236</f>
        <v>0</v>
      </c>
      <c r="O236" s="293">
        <v>2</v>
      </c>
      <c r="AA236" s="262">
        <v>1</v>
      </c>
      <c r="AB236" s="262">
        <v>9</v>
      </c>
      <c r="AC236" s="262">
        <v>9</v>
      </c>
      <c r="AZ236" s="262">
        <v>4</v>
      </c>
      <c r="BA236" s="262">
        <f>IF(AZ236=1,G236,0)</f>
        <v>0</v>
      </c>
      <c r="BB236" s="262">
        <f>IF(AZ236=2,G236,0)</f>
        <v>0</v>
      </c>
      <c r="BC236" s="262">
        <f>IF(AZ236=3,G236,0)</f>
        <v>0</v>
      </c>
      <c r="BD236" s="262">
        <f>IF(AZ236=4,G236,0)</f>
        <v>0</v>
      </c>
      <c r="BE236" s="262">
        <f>IF(AZ236=5,G236,0)</f>
        <v>0</v>
      </c>
      <c r="CA236" s="293">
        <v>1</v>
      </c>
      <c r="CB236" s="293">
        <v>9</v>
      </c>
    </row>
    <row r="237" spans="1:80">
      <c r="A237" s="294">
        <v>226</v>
      </c>
      <c r="B237" s="295" t="s">
        <v>1576</v>
      </c>
      <c r="C237" s="296" t="s">
        <v>1577</v>
      </c>
      <c r="D237" s="297" t="s">
        <v>194</v>
      </c>
      <c r="E237" s="298">
        <v>2</v>
      </c>
      <c r="F237" s="298">
        <v>0</v>
      </c>
      <c r="G237" s="299">
        <f>E237*F237</f>
        <v>0</v>
      </c>
      <c r="H237" s="300">
        <v>0</v>
      </c>
      <c r="I237" s="301">
        <f>E237*H237</f>
        <v>0</v>
      </c>
      <c r="J237" s="300">
        <v>0</v>
      </c>
      <c r="K237" s="301">
        <f>E237*J237</f>
        <v>0</v>
      </c>
      <c r="O237" s="293">
        <v>2</v>
      </c>
      <c r="AA237" s="262">
        <v>1</v>
      </c>
      <c r="AB237" s="262">
        <v>9</v>
      </c>
      <c r="AC237" s="262">
        <v>9</v>
      </c>
      <c r="AZ237" s="262">
        <v>4</v>
      </c>
      <c r="BA237" s="262">
        <f>IF(AZ237=1,G237,0)</f>
        <v>0</v>
      </c>
      <c r="BB237" s="262">
        <f>IF(AZ237=2,G237,0)</f>
        <v>0</v>
      </c>
      <c r="BC237" s="262">
        <f>IF(AZ237=3,G237,0)</f>
        <v>0</v>
      </c>
      <c r="BD237" s="262">
        <f>IF(AZ237=4,G237,0)</f>
        <v>0</v>
      </c>
      <c r="BE237" s="262">
        <f>IF(AZ237=5,G237,0)</f>
        <v>0</v>
      </c>
      <c r="CA237" s="293">
        <v>1</v>
      </c>
      <c r="CB237" s="293">
        <v>9</v>
      </c>
    </row>
    <row r="238" spans="1:80">
      <c r="A238" s="294">
        <v>227</v>
      </c>
      <c r="B238" s="295" t="s">
        <v>1578</v>
      </c>
      <c r="C238" s="296" t="s">
        <v>1579</v>
      </c>
      <c r="D238" s="297" t="s">
        <v>194</v>
      </c>
      <c r="E238" s="298">
        <v>5</v>
      </c>
      <c r="F238" s="298">
        <v>0</v>
      </c>
      <c r="G238" s="299">
        <f>E238*F238</f>
        <v>0</v>
      </c>
      <c r="H238" s="300">
        <v>0</v>
      </c>
      <c r="I238" s="301">
        <f>E238*H238</f>
        <v>0</v>
      </c>
      <c r="J238" s="300">
        <v>0</v>
      </c>
      <c r="K238" s="301">
        <f>E238*J238</f>
        <v>0</v>
      </c>
      <c r="O238" s="293">
        <v>2</v>
      </c>
      <c r="AA238" s="262">
        <v>1</v>
      </c>
      <c r="AB238" s="262">
        <v>9</v>
      </c>
      <c r="AC238" s="262">
        <v>9</v>
      </c>
      <c r="AZ238" s="262">
        <v>4</v>
      </c>
      <c r="BA238" s="262">
        <f>IF(AZ238=1,G238,0)</f>
        <v>0</v>
      </c>
      <c r="BB238" s="262">
        <f>IF(AZ238=2,G238,0)</f>
        <v>0</v>
      </c>
      <c r="BC238" s="262">
        <f>IF(AZ238=3,G238,0)</f>
        <v>0</v>
      </c>
      <c r="BD238" s="262">
        <f>IF(AZ238=4,G238,0)</f>
        <v>0</v>
      </c>
      <c r="BE238" s="262">
        <f>IF(AZ238=5,G238,0)</f>
        <v>0</v>
      </c>
      <c r="CA238" s="293">
        <v>1</v>
      </c>
      <c r="CB238" s="293">
        <v>9</v>
      </c>
    </row>
    <row r="239" spans="1:80">
      <c r="A239" s="294">
        <v>228</v>
      </c>
      <c r="B239" s="295" t="s">
        <v>1580</v>
      </c>
      <c r="C239" s="296" t="s">
        <v>1581</v>
      </c>
      <c r="D239" s="297" t="s">
        <v>194</v>
      </c>
      <c r="E239" s="298">
        <v>200</v>
      </c>
      <c r="F239" s="298">
        <v>0</v>
      </c>
      <c r="G239" s="299">
        <f>E239*F239</f>
        <v>0</v>
      </c>
      <c r="H239" s="300">
        <v>0</v>
      </c>
      <c r="I239" s="301">
        <f>E239*H239</f>
        <v>0</v>
      </c>
      <c r="J239" s="300">
        <v>0</v>
      </c>
      <c r="K239" s="301">
        <f>E239*J239</f>
        <v>0</v>
      </c>
      <c r="O239" s="293">
        <v>2</v>
      </c>
      <c r="AA239" s="262">
        <v>1</v>
      </c>
      <c r="AB239" s="262">
        <v>9</v>
      </c>
      <c r="AC239" s="262">
        <v>9</v>
      </c>
      <c r="AZ239" s="262">
        <v>4</v>
      </c>
      <c r="BA239" s="262">
        <f>IF(AZ239=1,G239,0)</f>
        <v>0</v>
      </c>
      <c r="BB239" s="262">
        <f>IF(AZ239=2,G239,0)</f>
        <v>0</v>
      </c>
      <c r="BC239" s="262">
        <f>IF(AZ239=3,G239,0)</f>
        <v>0</v>
      </c>
      <c r="BD239" s="262">
        <f>IF(AZ239=4,G239,0)</f>
        <v>0</v>
      </c>
      <c r="BE239" s="262">
        <f>IF(AZ239=5,G239,0)</f>
        <v>0</v>
      </c>
      <c r="CA239" s="293">
        <v>1</v>
      </c>
      <c r="CB239" s="293">
        <v>9</v>
      </c>
    </row>
    <row r="240" spans="1:80">
      <c r="A240" s="294">
        <v>229</v>
      </c>
      <c r="B240" s="295" t="s">
        <v>1582</v>
      </c>
      <c r="C240" s="296" t="s">
        <v>1583</v>
      </c>
      <c r="D240" s="297" t="s">
        <v>194</v>
      </c>
      <c r="E240" s="298">
        <v>40</v>
      </c>
      <c r="F240" s="298">
        <v>0</v>
      </c>
      <c r="G240" s="299">
        <f>E240*F240</f>
        <v>0</v>
      </c>
      <c r="H240" s="300">
        <v>0</v>
      </c>
      <c r="I240" s="301">
        <f>E240*H240</f>
        <v>0</v>
      </c>
      <c r="J240" s="300">
        <v>0</v>
      </c>
      <c r="K240" s="301">
        <f>E240*J240</f>
        <v>0</v>
      </c>
      <c r="O240" s="293">
        <v>2</v>
      </c>
      <c r="AA240" s="262">
        <v>1</v>
      </c>
      <c r="AB240" s="262">
        <v>9</v>
      </c>
      <c r="AC240" s="262">
        <v>9</v>
      </c>
      <c r="AZ240" s="262">
        <v>4</v>
      </c>
      <c r="BA240" s="262">
        <f>IF(AZ240=1,G240,0)</f>
        <v>0</v>
      </c>
      <c r="BB240" s="262">
        <f>IF(AZ240=2,G240,0)</f>
        <v>0</v>
      </c>
      <c r="BC240" s="262">
        <f>IF(AZ240=3,G240,0)</f>
        <v>0</v>
      </c>
      <c r="BD240" s="262">
        <f>IF(AZ240=4,G240,0)</f>
        <v>0</v>
      </c>
      <c r="BE240" s="262">
        <f>IF(AZ240=5,G240,0)</f>
        <v>0</v>
      </c>
      <c r="CA240" s="293">
        <v>1</v>
      </c>
      <c r="CB240" s="293">
        <v>9</v>
      </c>
    </row>
    <row r="241" spans="1:80">
      <c r="A241" s="294">
        <v>230</v>
      </c>
      <c r="B241" s="295" t="s">
        <v>1584</v>
      </c>
      <c r="C241" s="296" t="s">
        <v>1585</v>
      </c>
      <c r="D241" s="297" t="s">
        <v>194</v>
      </c>
      <c r="E241" s="298">
        <v>32</v>
      </c>
      <c r="F241" s="298">
        <v>0</v>
      </c>
      <c r="G241" s="299">
        <f>E241*F241</f>
        <v>0</v>
      </c>
      <c r="H241" s="300">
        <v>0</v>
      </c>
      <c r="I241" s="301">
        <f>E241*H241</f>
        <v>0</v>
      </c>
      <c r="J241" s="300">
        <v>0</v>
      </c>
      <c r="K241" s="301">
        <f>E241*J241</f>
        <v>0</v>
      </c>
      <c r="O241" s="293">
        <v>2</v>
      </c>
      <c r="AA241" s="262">
        <v>1</v>
      </c>
      <c r="AB241" s="262">
        <v>9</v>
      </c>
      <c r="AC241" s="262">
        <v>9</v>
      </c>
      <c r="AZ241" s="262">
        <v>4</v>
      </c>
      <c r="BA241" s="262">
        <f>IF(AZ241=1,G241,0)</f>
        <v>0</v>
      </c>
      <c r="BB241" s="262">
        <f>IF(AZ241=2,G241,0)</f>
        <v>0</v>
      </c>
      <c r="BC241" s="262">
        <f>IF(AZ241=3,G241,0)</f>
        <v>0</v>
      </c>
      <c r="BD241" s="262">
        <f>IF(AZ241=4,G241,0)</f>
        <v>0</v>
      </c>
      <c r="BE241" s="262">
        <f>IF(AZ241=5,G241,0)</f>
        <v>0</v>
      </c>
      <c r="CA241" s="293">
        <v>1</v>
      </c>
      <c r="CB241" s="293">
        <v>9</v>
      </c>
    </row>
    <row r="242" spans="1:80">
      <c r="A242" s="294">
        <v>231</v>
      </c>
      <c r="B242" s="295" t="s">
        <v>1586</v>
      </c>
      <c r="C242" s="296" t="s">
        <v>1587</v>
      </c>
      <c r="D242" s="297" t="s">
        <v>194</v>
      </c>
      <c r="E242" s="298">
        <v>8</v>
      </c>
      <c r="F242" s="298">
        <v>0</v>
      </c>
      <c r="G242" s="299">
        <f>E242*F242</f>
        <v>0</v>
      </c>
      <c r="H242" s="300">
        <v>0</v>
      </c>
      <c r="I242" s="301">
        <f>E242*H242</f>
        <v>0</v>
      </c>
      <c r="J242" s="300">
        <v>0</v>
      </c>
      <c r="K242" s="301">
        <f>E242*J242</f>
        <v>0</v>
      </c>
      <c r="O242" s="293">
        <v>2</v>
      </c>
      <c r="AA242" s="262">
        <v>1</v>
      </c>
      <c r="AB242" s="262">
        <v>9</v>
      </c>
      <c r="AC242" s="262">
        <v>9</v>
      </c>
      <c r="AZ242" s="262">
        <v>4</v>
      </c>
      <c r="BA242" s="262">
        <f>IF(AZ242=1,G242,0)</f>
        <v>0</v>
      </c>
      <c r="BB242" s="262">
        <f>IF(AZ242=2,G242,0)</f>
        <v>0</v>
      </c>
      <c r="BC242" s="262">
        <f>IF(AZ242=3,G242,0)</f>
        <v>0</v>
      </c>
      <c r="BD242" s="262">
        <f>IF(AZ242=4,G242,0)</f>
        <v>0</v>
      </c>
      <c r="BE242" s="262">
        <f>IF(AZ242=5,G242,0)</f>
        <v>0</v>
      </c>
      <c r="CA242" s="293">
        <v>1</v>
      </c>
      <c r="CB242" s="293">
        <v>9</v>
      </c>
    </row>
    <row r="243" spans="1:80">
      <c r="A243" s="294">
        <v>232</v>
      </c>
      <c r="B243" s="295" t="s">
        <v>1588</v>
      </c>
      <c r="C243" s="296" t="s">
        <v>1589</v>
      </c>
      <c r="D243" s="297" t="s">
        <v>194</v>
      </c>
      <c r="E243" s="298">
        <v>27</v>
      </c>
      <c r="F243" s="298">
        <v>0</v>
      </c>
      <c r="G243" s="299">
        <f>E243*F243</f>
        <v>0</v>
      </c>
      <c r="H243" s="300">
        <v>0</v>
      </c>
      <c r="I243" s="301">
        <f>E243*H243</f>
        <v>0</v>
      </c>
      <c r="J243" s="300">
        <v>0</v>
      </c>
      <c r="K243" s="301">
        <f>E243*J243</f>
        <v>0</v>
      </c>
      <c r="O243" s="293">
        <v>2</v>
      </c>
      <c r="AA243" s="262">
        <v>1</v>
      </c>
      <c r="AB243" s="262">
        <v>9</v>
      </c>
      <c r="AC243" s="262">
        <v>9</v>
      </c>
      <c r="AZ243" s="262">
        <v>4</v>
      </c>
      <c r="BA243" s="262">
        <f>IF(AZ243=1,G243,0)</f>
        <v>0</v>
      </c>
      <c r="BB243" s="262">
        <f>IF(AZ243=2,G243,0)</f>
        <v>0</v>
      </c>
      <c r="BC243" s="262">
        <f>IF(AZ243=3,G243,0)</f>
        <v>0</v>
      </c>
      <c r="BD243" s="262">
        <f>IF(AZ243=4,G243,0)</f>
        <v>0</v>
      </c>
      <c r="BE243" s="262">
        <f>IF(AZ243=5,G243,0)</f>
        <v>0</v>
      </c>
      <c r="CA243" s="293">
        <v>1</v>
      </c>
      <c r="CB243" s="293">
        <v>9</v>
      </c>
    </row>
    <row r="244" spans="1:80">
      <c r="A244" s="294">
        <v>233</v>
      </c>
      <c r="B244" s="295" t="s">
        <v>1590</v>
      </c>
      <c r="C244" s="296" t="s">
        <v>1591</v>
      </c>
      <c r="D244" s="297" t="s">
        <v>222</v>
      </c>
      <c r="E244" s="298">
        <v>48</v>
      </c>
      <c r="F244" s="298">
        <v>0</v>
      </c>
      <c r="G244" s="299">
        <f>E244*F244</f>
        <v>0</v>
      </c>
      <c r="H244" s="300">
        <v>0</v>
      </c>
      <c r="I244" s="301">
        <f>E244*H244</f>
        <v>0</v>
      </c>
      <c r="J244" s="300">
        <v>0</v>
      </c>
      <c r="K244" s="301">
        <f>E244*J244</f>
        <v>0</v>
      </c>
      <c r="O244" s="293">
        <v>2</v>
      </c>
      <c r="AA244" s="262">
        <v>1</v>
      </c>
      <c r="AB244" s="262">
        <v>9</v>
      </c>
      <c r="AC244" s="262">
        <v>9</v>
      </c>
      <c r="AZ244" s="262">
        <v>4</v>
      </c>
      <c r="BA244" s="262">
        <f>IF(AZ244=1,G244,0)</f>
        <v>0</v>
      </c>
      <c r="BB244" s="262">
        <f>IF(AZ244=2,G244,0)</f>
        <v>0</v>
      </c>
      <c r="BC244" s="262">
        <f>IF(AZ244=3,G244,0)</f>
        <v>0</v>
      </c>
      <c r="BD244" s="262">
        <f>IF(AZ244=4,G244,0)</f>
        <v>0</v>
      </c>
      <c r="BE244" s="262">
        <f>IF(AZ244=5,G244,0)</f>
        <v>0</v>
      </c>
      <c r="CA244" s="293">
        <v>1</v>
      </c>
      <c r="CB244" s="293">
        <v>9</v>
      </c>
    </row>
    <row r="245" spans="1:80">
      <c r="A245" s="294">
        <v>234</v>
      </c>
      <c r="B245" s="295" t="s">
        <v>1592</v>
      </c>
      <c r="C245" s="296" t="s">
        <v>1593</v>
      </c>
      <c r="D245" s="297" t="s">
        <v>194</v>
      </c>
      <c r="E245" s="298">
        <v>34</v>
      </c>
      <c r="F245" s="298">
        <v>0</v>
      </c>
      <c r="G245" s="299">
        <f>E245*F245</f>
        <v>0</v>
      </c>
      <c r="H245" s="300">
        <v>0</v>
      </c>
      <c r="I245" s="301">
        <f>E245*H245</f>
        <v>0</v>
      </c>
      <c r="J245" s="300">
        <v>0</v>
      </c>
      <c r="K245" s="301">
        <f>E245*J245</f>
        <v>0</v>
      </c>
      <c r="O245" s="293">
        <v>2</v>
      </c>
      <c r="AA245" s="262">
        <v>1</v>
      </c>
      <c r="AB245" s="262">
        <v>9</v>
      </c>
      <c r="AC245" s="262">
        <v>9</v>
      </c>
      <c r="AZ245" s="262">
        <v>4</v>
      </c>
      <c r="BA245" s="262">
        <f>IF(AZ245=1,G245,0)</f>
        <v>0</v>
      </c>
      <c r="BB245" s="262">
        <f>IF(AZ245=2,G245,0)</f>
        <v>0</v>
      </c>
      <c r="BC245" s="262">
        <f>IF(AZ245=3,G245,0)</f>
        <v>0</v>
      </c>
      <c r="BD245" s="262">
        <f>IF(AZ245=4,G245,0)</f>
        <v>0</v>
      </c>
      <c r="BE245" s="262">
        <f>IF(AZ245=5,G245,0)</f>
        <v>0</v>
      </c>
      <c r="CA245" s="293">
        <v>1</v>
      </c>
      <c r="CB245" s="293">
        <v>9</v>
      </c>
    </row>
    <row r="246" spans="1:80">
      <c r="A246" s="294">
        <v>235</v>
      </c>
      <c r="B246" s="295" t="s">
        <v>1594</v>
      </c>
      <c r="C246" s="296" t="s">
        <v>1595</v>
      </c>
      <c r="D246" s="297" t="s">
        <v>194</v>
      </c>
      <c r="E246" s="298">
        <v>12</v>
      </c>
      <c r="F246" s="298">
        <v>0</v>
      </c>
      <c r="G246" s="299">
        <f>E246*F246</f>
        <v>0</v>
      </c>
      <c r="H246" s="300">
        <v>0</v>
      </c>
      <c r="I246" s="301">
        <f>E246*H246</f>
        <v>0</v>
      </c>
      <c r="J246" s="300">
        <v>0</v>
      </c>
      <c r="K246" s="301">
        <f>E246*J246</f>
        <v>0</v>
      </c>
      <c r="O246" s="293">
        <v>2</v>
      </c>
      <c r="AA246" s="262">
        <v>1</v>
      </c>
      <c r="AB246" s="262">
        <v>9</v>
      </c>
      <c r="AC246" s="262">
        <v>9</v>
      </c>
      <c r="AZ246" s="262">
        <v>4</v>
      </c>
      <c r="BA246" s="262">
        <f>IF(AZ246=1,G246,0)</f>
        <v>0</v>
      </c>
      <c r="BB246" s="262">
        <f>IF(AZ246=2,G246,0)</f>
        <v>0</v>
      </c>
      <c r="BC246" s="262">
        <f>IF(AZ246=3,G246,0)</f>
        <v>0</v>
      </c>
      <c r="BD246" s="262">
        <f>IF(AZ246=4,G246,0)</f>
        <v>0</v>
      </c>
      <c r="BE246" s="262">
        <f>IF(AZ246=5,G246,0)</f>
        <v>0</v>
      </c>
      <c r="CA246" s="293">
        <v>1</v>
      </c>
      <c r="CB246" s="293">
        <v>9</v>
      </c>
    </row>
    <row r="247" spans="1:80">
      <c r="A247" s="294">
        <v>236</v>
      </c>
      <c r="B247" s="295" t="s">
        <v>1596</v>
      </c>
      <c r="C247" s="296" t="s">
        <v>1597</v>
      </c>
      <c r="D247" s="297" t="s">
        <v>194</v>
      </c>
      <c r="E247" s="298">
        <v>65</v>
      </c>
      <c r="F247" s="298">
        <v>0</v>
      </c>
      <c r="G247" s="299">
        <f>E247*F247</f>
        <v>0</v>
      </c>
      <c r="H247" s="300">
        <v>0</v>
      </c>
      <c r="I247" s="301">
        <f>E247*H247</f>
        <v>0</v>
      </c>
      <c r="J247" s="300">
        <v>0</v>
      </c>
      <c r="K247" s="301">
        <f>E247*J247</f>
        <v>0</v>
      </c>
      <c r="O247" s="293">
        <v>2</v>
      </c>
      <c r="AA247" s="262">
        <v>1</v>
      </c>
      <c r="AB247" s="262">
        <v>9</v>
      </c>
      <c r="AC247" s="262">
        <v>9</v>
      </c>
      <c r="AZ247" s="262">
        <v>4</v>
      </c>
      <c r="BA247" s="262">
        <f>IF(AZ247=1,G247,0)</f>
        <v>0</v>
      </c>
      <c r="BB247" s="262">
        <f>IF(AZ247=2,G247,0)</f>
        <v>0</v>
      </c>
      <c r="BC247" s="262">
        <f>IF(AZ247=3,G247,0)</f>
        <v>0</v>
      </c>
      <c r="BD247" s="262">
        <f>IF(AZ247=4,G247,0)</f>
        <v>0</v>
      </c>
      <c r="BE247" s="262">
        <f>IF(AZ247=5,G247,0)</f>
        <v>0</v>
      </c>
      <c r="CA247" s="293">
        <v>1</v>
      </c>
      <c r="CB247" s="293">
        <v>9</v>
      </c>
    </row>
    <row r="248" spans="1:80">
      <c r="A248" s="294">
        <v>237</v>
      </c>
      <c r="B248" s="295" t="s">
        <v>1598</v>
      </c>
      <c r="C248" s="296" t="s">
        <v>1599</v>
      </c>
      <c r="D248" s="297" t="s">
        <v>222</v>
      </c>
      <c r="E248" s="298">
        <v>3</v>
      </c>
      <c r="F248" s="298">
        <v>0</v>
      </c>
      <c r="G248" s="299">
        <f>E248*F248</f>
        <v>0</v>
      </c>
      <c r="H248" s="300">
        <v>0</v>
      </c>
      <c r="I248" s="301">
        <f>E248*H248</f>
        <v>0</v>
      </c>
      <c r="J248" s="300">
        <v>0</v>
      </c>
      <c r="K248" s="301">
        <f>E248*J248</f>
        <v>0</v>
      </c>
      <c r="O248" s="293">
        <v>2</v>
      </c>
      <c r="AA248" s="262">
        <v>1</v>
      </c>
      <c r="AB248" s="262">
        <v>9</v>
      </c>
      <c r="AC248" s="262">
        <v>9</v>
      </c>
      <c r="AZ248" s="262">
        <v>4</v>
      </c>
      <c r="BA248" s="262">
        <f>IF(AZ248=1,G248,0)</f>
        <v>0</v>
      </c>
      <c r="BB248" s="262">
        <f>IF(AZ248=2,G248,0)</f>
        <v>0</v>
      </c>
      <c r="BC248" s="262">
        <f>IF(AZ248=3,G248,0)</f>
        <v>0</v>
      </c>
      <c r="BD248" s="262">
        <f>IF(AZ248=4,G248,0)</f>
        <v>0</v>
      </c>
      <c r="BE248" s="262">
        <f>IF(AZ248=5,G248,0)</f>
        <v>0</v>
      </c>
      <c r="CA248" s="293">
        <v>1</v>
      </c>
      <c r="CB248" s="293">
        <v>9</v>
      </c>
    </row>
    <row r="249" spans="1:80">
      <c r="A249" s="294">
        <v>238</v>
      </c>
      <c r="B249" s="295" t="s">
        <v>1600</v>
      </c>
      <c r="C249" s="296" t="s">
        <v>1601</v>
      </c>
      <c r="D249" s="297" t="s">
        <v>194</v>
      </c>
      <c r="E249" s="298">
        <v>22</v>
      </c>
      <c r="F249" s="298">
        <v>0</v>
      </c>
      <c r="G249" s="299">
        <f>E249*F249</f>
        <v>0</v>
      </c>
      <c r="H249" s="300">
        <v>0</v>
      </c>
      <c r="I249" s="301">
        <f>E249*H249</f>
        <v>0</v>
      </c>
      <c r="J249" s="300">
        <v>0</v>
      </c>
      <c r="K249" s="301">
        <f>E249*J249</f>
        <v>0</v>
      </c>
      <c r="O249" s="293">
        <v>2</v>
      </c>
      <c r="AA249" s="262">
        <v>1</v>
      </c>
      <c r="AB249" s="262">
        <v>9</v>
      </c>
      <c r="AC249" s="262">
        <v>9</v>
      </c>
      <c r="AZ249" s="262">
        <v>4</v>
      </c>
      <c r="BA249" s="262">
        <f>IF(AZ249=1,G249,0)</f>
        <v>0</v>
      </c>
      <c r="BB249" s="262">
        <f>IF(AZ249=2,G249,0)</f>
        <v>0</v>
      </c>
      <c r="BC249" s="262">
        <f>IF(AZ249=3,G249,0)</f>
        <v>0</v>
      </c>
      <c r="BD249" s="262">
        <f>IF(AZ249=4,G249,0)</f>
        <v>0</v>
      </c>
      <c r="BE249" s="262">
        <f>IF(AZ249=5,G249,0)</f>
        <v>0</v>
      </c>
      <c r="CA249" s="293">
        <v>1</v>
      </c>
      <c r="CB249" s="293">
        <v>9</v>
      </c>
    </row>
    <row r="250" spans="1:80">
      <c r="A250" s="294">
        <v>239</v>
      </c>
      <c r="B250" s="295" t="s">
        <v>1602</v>
      </c>
      <c r="C250" s="296" t="s">
        <v>1603</v>
      </c>
      <c r="D250" s="297" t="s">
        <v>194</v>
      </c>
      <c r="E250" s="298">
        <v>16</v>
      </c>
      <c r="F250" s="298">
        <v>0</v>
      </c>
      <c r="G250" s="299">
        <f>E250*F250</f>
        <v>0</v>
      </c>
      <c r="H250" s="300">
        <v>0</v>
      </c>
      <c r="I250" s="301">
        <f>E250*H250</f>
        <v>0</v>
      </c>
      <c r="J250" s="300">
        <v>0</v>
      </c>
      <c r="K250" s="301">
        <f>E250*J250</f>
        <v>0</v>
      </c>
      <c r="O250" s="293">
        <v>2</v>
      </c>
      <c r="AA250" s="262">
        <v>1</v>
      </c>
      <c r="AB250" s="262">
        <v>0</v>
      </c>
      <c r="AC250" s="262">
        <v>0</v>
      </c>
      <c r="AZ250" s="262">
        <v>4</v>
      </c>
      <c r="BA250" s="262">
        <f>IF(AZ250=1,G250,0)</f>
        <v>0</v>
      </c>
      <c r="BB250" s="262">
        <f>IF(AZ250=2,G250,0)</f>
        <v>0</v>
      </c>
      <c r="BC250" s="262">
        <f>IF(AZ250=3,G250,0)</f>
        <v>0</v>
      </c>
      <c r="BD250" s="262">
        <f>IF(AZ250=4,G250,0)</f>
        <v>0</v>
      </c>
      <c r="BE250" s="262">
        <f>IF(AZ250=5,G250,0)</f>
        <v>0</v>
      </c>
      <c r="CA250" s="293">
        <v>1</v>
      </c>
      <c r="CB250" s="293">
        <v>0</v>
      </c>
    </row>
    <row r="251" spans="1:80">
      <c r="A251" s="294">
        <v>240</v>
      </c>
      <c r="B251" s="295" t="s">
        <v>1604</v>
      </c>
      <c r="C251" s="296" t="s">
        <v>1605</v>
      </c>
      <c r="D251" s="297" t="s">
        <v>194</v>
      </c>
      <c r="E251" s="298">
        <v>34</v>
      </c>
      <c r="F251" s="298">
        <v>0</v>
      </c>
      <c r="G251" s="299">
        <f>E251*F251</f>
        <v>0</v>
      </c>
      <c r="H251" s="300">
        <v>0</v>
      </c>
      <c r="I251" s="301">
        <f>E251*H251</f>
        <v>0</v>
      </c>
      <c r="J251" s="300">
        <v>0</v>
      </c>
      <c r="K251" s="301">
        <f>E251*J251</f>
        <v>0</v>
      </c>
      <c r="O251" s="293">
        <v>2</v>
      </c>
      <c r="AA251" s="262">
        <v>1</v>
      </c>
      <c r="AB251" s="262">
        <v>9</v>
      </c>
      <c r="AC251" s="262">
        <v>9</v>
      </c>
      <c r="AZ251" s="262">
        <v>4</v>
      </c>
      <c r="BA251" s="262">
        <f>IF(AZ251=1,G251,0)</f>
        <v>0</v>
      </c>
      <c r="BB251" s="262">
        <f>IF(AZ251=2,G251,0)</f>
        <v>0</v>
      </c>
      <c r="BC251" s="262">
        <f>IF(AZ251=3,G251,0)</f>
        <v>0</v>
      </c>
      <c r="BD251" s="262">
        <f>IF(AZ251=4,G251,0)</f>
        <v>0</v>
      </c>
      <c r="BE251" s="262">
        <f>IF(AZ251=5,G251,0)</f>
        <v>0</v>
      </c>
      <c r="CA251" s="293">
        <v>1</v>
      </c>
      <c r="CB251" s="293">
        <v>9</v>
      </c>
    </row>
    <row r="252" spans="1:80">
      <c r="A252" s="294">
        <v>241</v>
      </c>
      <c r="B252" s="295" t="s">
        <v>1606</v>
      </c>
      <c r="C252" s="296" t="s">
        <v>1607</v>
      </c>
      <c r="D252" s="297" t="s">
        <v>194</v>
      </c>
      <c r="E252" s="298">
        <v>3</v>
      </c>
      <c r="F252" s="298">
        <v>0</v>
      </c>
      <c r="G252" s="299">
        <f>E252*F252</f>
        <v>0</v>
      </c>
      <c r="H252" s="300">
        <v>0</v>
      </c>
      <c r="I252" s="301">
        <f>E252*H252</f>
        <v>0</v>
      </c>
      <c r="J252" s="300">
        <v>0</v>
      </c>
      <c r="K252" s="301">
        <f>E252*J252</f>
        <v>0</v>
      </c>
      <c r="O252" s="293">
        <v>2</v>
      </c>
      <c r="AA252" s="262">
        <v>1</v>
      </c>
      <c r="AB252" s="262">
        <v>9</v>
      </c>
      <c r="AC252" s="262">
        <v>9</v>
      </c>
      <c r="AZ252" s="262">
        <v>4</v>
      </c>
      <c r="BA252" s="262">
        <f>IF(AZ252=1,G252,0)</f>
        <v>0</v>
      </c>
      <c r="BB252" s="262">
        <f>IF(AZ252=2,G252,0)</f>
        <v>0</v>
      </c>
      <c r="BC252" s="262">
        <f>IF(AZ252=3,G252,0)</f>
        <v>0</v>
      </c>
      <c r="BD252" s="262">
        <f>IF(AZ252=4,G252,0)</f>
        <v>0</v>
      </c>
      <c r="BE252" s="262">
        <f>IF(AZ252=5,G252,0)</f>
        <v>0</v>
      </c>
      <c r="CA252" s="293">
        <v>1</v>
      </c>
      <c r="CB252" s="293">
        <v>9</v>
      </c>
    </row>
    <row r="253" spans="1:80" ht="22.5">
      <c r="A253" s="294">
        <v>242</v>
      </c>
      <c r="B253" s="295" t="s">
        <v>1608</v>
      </c>
      <c r="C253" s="296" t="s">
        <v>1609</v>
      </c>
      <c r="D253" s="297" t="s">
        <v>194</v>
      </c>
      <c r="E253" s="298">
        <v>1</v>
      </c>
      <c r="F253" s="298">
        <v>0</v>
      </c>
      <c r="G253" s="299">
        <f>E253*F253</f>
        <v>0</v>
      </c>
      <c r="H253" s="300">
        <v>3.5E-4</v>
      </c>
      <c r="I253" s="301">
        <f>E253*H253</f>
        <v>3.5E-4</v>
      </c>
      <c r="J253" s="300">
        <v>0</v>
      </c>
      <c r="K253" s="301">
        <f>E253*J253</f>
        <v>0</v>
      </c>
      <c r="O253" s="293">
        <v>2</v>
      </c>
      <c r="AA253" s="262">
        <v>1</v>
      </c>
      <c r="AB253" s="262">
        <v>9</v>
      </c>
      <c r="AC253" s="262">
        <v>9</v>
      </c>
      <c r="AZ253" s="262">
        <v>4</v>
      </c>
      <c r="BA253" s="262">
        <f>IF(AZ253=1,G253,0)</f>
        <v>0</v>
      </c>
      <c r="BB253" s="262">
        <f>IF(AZ253=2,G253,0)</f>
        <v>0</v>
      </c>
      <c r="BC253" s="262">
        <f>IF(AZ253=3,G253,0)</f>
        <v>0</v>
      </c>
      <c r="BD253" s="262">
        <f>IF(AZ253=4,G253,0)</f>
        <v>0</v>
      </c>
      <c r="BE253" s="262">
        <f>IF(AZ253=5,G253,0)</f>
        <v>0</v>
      </c>
      <c r="CA253" s="293">
        <v>1</v>
      </c>
      <c r="CB253" s="293">
        <v>9</v>
      </c>
    </row>
    <row r="254" spans="1:80">
      <c r="A254" s="294">
        <v>243</v>
      </c>
      <c r="B254" s="295" t="s">
        <v>1610</v>
      </c>
      <c r="C254" s="296" t="s">
        <v>1611</v>
      </c>
      <c r="D254" s="297" t="s">
        <v>222</v>
      </c>
      <c r="E254" s="298">
        <v>5</v>
      </c>
      <c r="F254" s="298">
        <v>0</v>
      </c>
      <c r="G254" s="299">
        <f>E254*F254</f>
        <v>0</v>
      </c>
      <c r="H254" s="300">
        <v>0</v>
      </c>
      <c r="I254" s="301">
        <f>E254*H254</f>
        <v>0</v>
      </c>
      <c r="J254" s="300">
        <v>0</v>
      </c>
      <c r="K254" s="301">
        <f>E254*J254</f>
        <v>0</v>
      </c>
      <c r="O254" s="293">
        <v>2</v>
      </c>
      <c r="AA254" s="262">
        <v>1</v>
      </c>
      <c r="AB254" s="262">
        <v>9</v>
      </c>
      <c r="AC254" s="262">
        <v>9</v>
      </c>
      <c r="AZ254" s="262">
        <v>4</v>
      </c>
      <c r="BA254" s="262">
        <f>IF(AZ254=1,G254,0)</f>
        <v>0</v>
      </c>
      <c r="BB254" s="262">
        <f>IF(AZ254=2,G254,0)</f>
        <v>0</v>
      </c>
      <c r="BC254" s="262">
        <f>IF(AZ254=3,G254,0)</f>
        <v>0</v>
      </c>
      <c r="BD254" s="262">
        <f>IF(AZ254=4,G254,0)</f>
        <v>0</v>
      </c>
      <c r="BE254" s="262">
        <f>IF(AZ254=5,G254,0)</f>
        <v>0</v>
      </c>
      <c r="CA254" s="293">
        <v>1</v>
      </c>
      <c r="CB254" s="293">
        <v>9</v>
      </c>
    </row>
    <row r="255" spans="1:80">
      <c r="A255" s="294">
        <v>244</v>
      </c>
      <c r="B255" s="295" t="s">
        <v>1612</v>
      </c>
      <c r="C255" s="296" t="s">
        <v>1613</v>
      </c>
      <c r="D255" s="297" t="s">
        <v>222</v>
      </c>
      <c r="E255" s="298">
        <v>56</v>
      </c>
      <c r="F255" s="298">
        <v>0</v>
      </c>
      <c r="G255" s="299">
        <f>E255*F255</f>
        <v>0</v>
      </c>
      <c r="H255" s="300">
        <v>0</v>
      </c>
      <c r="I255" s="301">
        <f>E255*H255</f>
        <v>0</v>
      </c>
      <c r="J255" s="300">
        <v>0</v>
      </c>
      <c r="K255" s="301">
        <f>E255*J255</f>
        <v>0</v>
      </c>
      <c r="O255" s="293">
        <v>2</v>
      </c>
      <c r="AA255" s="262">
        <v>1</v>
      </c>
      <c r="AB255" s="262">
        <v>9</v>
      </c>
      <c r="AC255" s="262">
        <v>9</v>
      </c>
      <c r="AZ255" s="262">
        <v>4</v>
      </c>
      <c r="BA255" s="262">
        <f>IF(AZ255=1,G255,0)</f>
        <v>0</v>
      </c>
      <c r="BB255" s="262">
        <f>IF(AZ255=2,G255,0)</f>
        <v>0</v>
      </c>
      <c r="BC255" s="262">
        <f>IF(AZ255=3,G255,0)</f>
        <v>0</v>
      </c>
      <c r="BD255" s="262">
        <f>IF(AZ255=4,G255,0)</f>
        <v>0</v>
      </c>
      <c r="BE255" s="262">
        <f>IF(AZ255=5,G255,0)</f>
        <v>0</v>
      </c>
      <c r="CA255" s="293">
        <v>1</v>
      </c>
      <c r="CB255" s="293">
        <v>9</v>
      </c>
    </row>
    <row r="256" spans="1:80">
      <c r="A256" s="294">
        <v>245</v>
      </c>
      <c r="B256" s="295" t="s">
        <v>1614</v>
      </c>
      <c r="C256" s="296" t="s">
        <v>1615</v>
      </c>
      <c r="D256" s="297" t="s">
        <v>222</v>
      </c>
      <c r="E256" s="298">
        <v>98</v>
      </c>
      <c r="F256" s="298">
        <v>0</v>
      </c>
      <c r="G256" s="299">
        <f>E256*F256</f>
        <v>0</v>
      </c>
      <c r="H256" s="300">
        <v>0</v>
      </c>
      <c r="I256" s="301">
        <f>E256*H256</f>
        <v>0</v>
      </c>
      <c r="J256" s="300">
        <v>0</v>
      </c>
      <c r="K256" s="301">
        <f>E256*J256</f>
        <v>0</v>
      </c>
      <c r="O256" s="293">
        <v>2</v>
      </c>
      <c r="AA256" s="262">
        <v>1</v>
      </c>
      <c r="AB256" s="262">
        <v>9</v>
      </c>
      <c r="AC256" s="262">
        <v>9</v>
      </c>
      <c r="AZ256" s="262">
        <v>4</v>
      </c>
      <c r="BA256" s="262">
        <f>IF(AZ256=1,G256,0)</f>
        <v>0</v>
      </c>
      <c r="BB256" s="262">
        <f>IF(AZ256=2,G256,0)</f>
        <v>0</v>
      </c>
      <c r="BC256" s="262">
        <f>IF(AZ256=3,G256,0)</f>
        <v>0</v>
      </c>
      <c r="BD256" s="262">
        <f>IF(AZ256=4,G256,0)</f>
        <v>0</v>
      </c>
      <c r="BE256" s="262">
        <f>IF(AZ256=5,G256,0)</f>
        <v>0</v>
      </c>
      <c r="CA256" s="293">
        <v>1</v>
      </c>
      <c r="CB256" s="293">
        <v>9</v>
      </c>
    </row>
    <row r="257" spans="1:80">
      <c r="A257" s="294">
        <v>246</v>
      </c>
      <c r="B257" s="295" t="s">
        <v>1616</v>
      </c>
      <c r="C257" s="296" t="s">
        <v>1617</v>
      </c>
      <c r="D257" s="297" t="s">
        <v>222</v>
      </c>
      <c r="E257" s="298">
        <v>134</v>
      </c>
      <c r="F257" s="298">
        <v>0</v>
      </c>
      <c r="G257" s="299">
        <f>E257*F257</f>
        <v>0</v>
      </c>
      <c r="H257" s="300">
        <v>0</v>
      </c>
      <c r="I257" s="301">
        <f>E257*H257</f>
        <v>0</v>
      </c>
      <c r="J257" s="300">
        <v>0</v>
      </c>
      <c r="K257" s="301">
        <f>E257*J257</f>
        <v>0</v>
      </c>
      <c r="O257" s="293">
        <v>2</v>
      </c>
      <c r="AA257" s="262">
        <v>1</v>
      </c>
      <c r="AB257" s="262">
        <v>9</v>
      </c>
      <c r="AC257" s="262">
        <v>9</v>
      </c>
      <c r="AZ257" s="262">
        <v>4</v>
      </c>
      <c r="BA257" s="262">
        <f>IF(AZ257=1,G257,0)</f>
        <v>0</v>
      </c>
      <c r="BB257" s="262">
        <f>IF(AZ257=2,G257,0)</f>
        <v>0</v>
      </c>
      <c r="BC257" s="262">
        <f>IF(AZ257=3,G257,0)</f>
        <v>0</v>
      </c>
      <c r="BD257" s="262">
        <f>IF(AZ257=4,G257,0)</f>
        <v>0</v>
      </c>
      <c r="BE257" s="262">
        <f>IF(AZ257=5,G257,0)</f>
        <v>0</v>
      </c>
      <c r="CA257" s="293">
        <v>1</v>
      </c>
      <c r="CB257" s="293">
        <v>9</v>
      </c>
    </row>
    <row r="258" spans="1:80">
      <c r="A258" s="294">
        <v>247</v>
      </c>
      <c r="B258" s="295" t="s">
        <v>1618</v>
      </c>
      <c r="C258" s="296" t="s">
        <v>1619</v>
      </c>
      <c r="D258" s="297" t="s">
        <v>222</v>
      </c>
      <c r="E258" s="298">
        <v>39</v>
      </c>
      <c r="F258" s="298">
        <v>0</v>
      </c>
      <c r="G258" s="299">
        <f>E258*F258</f>
        <v>0</v>
      </c>
      <c r="H258" s="300">
        <v>0</v>
      </c>
      <c r="I258" s="301">
        <f>E258*H258</f>
        <v>0</v>
      </c>
      <c r="J258" s="300">
        <v>0</v>
      </c>
      <c r="K258" s="301">
        <f>E258*J258</f>
        <v>0</v>
      </c>
      <c r="O258" s="293">
        <v>2</v>
      </c>
      <c r="AA258" s="262">
        <v>1</v>
      </c>
      <c r="AB258" s="262">
        <v>9</v>
      </c>
      <c r="AC258" s="262">
        <v>9</v>
      </c>
      <c r="AZ258" s="262">
        <v>4</v>
      </c>
      <c r="BA258" s="262">
        <f>IF(AZ258=1,G258,0)</f>
        <v>0</v>
      </c>
      <c r="BB258" s="262">
        <f>IF(AZ258=2,G258,0)</f>
        <v>0</v>
      </c>
      <c r="BC258" s="262">
        <f>IF(AZ258=3,G258,0)</f>
        <v>0</v>
      </c>
      <c r="BD258" s="262">
        <f>IF(AZ258=4,G258,0)</f>
        <v>0</v>
      </c>
      <c r="BE258" s="262">
        <f>IF(AZ258=5,G258,0)</f>
        <v>0</v>
      </c>
      <c r="CA258" s="293">
        <v>1</v>
      </c>
      <c r="CB258" s="293">
        <v>9</v>
      </c>
    </row>
    <row r="259" spans="1:80">
      <c r="A259" s="294">
        <v>248</v>
      </c>
      <c r="B259" s="295" t="s">
        <v>1620</v>
      </c>
      <c r="C259" s="296" t="s">
        <v>1621</v>
      </c>
      <c r="D259" s="297" t="s">
        <v>222</v>
      </c>
      <c r="E259" s="298">
        <v>75</v>
      </c>
      <c r="F259" s="298">
        <v>0</v>
      </c>
      <c r="G259" s="299">
        <f>E259*F259</f>
        <v>0</v>
      </c>
      <c r="H259" s="300">
        <v>0</v>
      </c>
      <c r="I259" s="301">
        <f>E259*H259</f>
        <v>0</v>
      </c>
      <c r="J259" s="300">
        <v>0</v>
      </c>
      <c r="K259" s="301">
        <f>E259*J259</f>
        <v>0</v>
      </c>
      <c r="O259" s="293">
        <v>2</v>
      </c>
      <c r="AA259" s="262">
        <v>1</v>
      </c>
      <c r="AB259" s="262">
        <v>9</v>
      </c>
      <c r="AC259" s="262">
        <v>9</v>
      </c>
      <c r="AZ259" s="262">
        <v>4</v>
      </c>
      <c r="BA259" s="262">
        <f>IF(AZ259=1,G259,0)</f>
        <v>0</v>
      </c>
      <c r="BB259" s="262">
        <f>IF(AZ259=2,G259,0)</f>
        <v>0</v>
      </c>
      <c r="BC259" s="262">
        <f>IF(AZ259=3,G259,0)</f>
        <v>0</v>
      </c>
      <c r="BD259" s="262">
        <f>IF(AZ259=4,G259,0)</f>
        <v>0</v>
      </c>
      <c r="BE259" s="262">
        <f>IF(AZ259=5,G259,0)</f>
        <v>0</v>
      </c>
      <c r="CA259" s="293">
        <v>1</v>
      </c>
      <c r="CB259" s="293">
        <v>9</v>
      </c>
    </row>
    <row r="260" spans="1:80">
      <c r="A260" s="294">
        <v>249</v>
      </c>
      <c r="B260" s="295" t="s">
        <v>1622</v>
      </c>
      <c r="C260" s="296" t="s">
        <v>1623</v>
      </c>
      <c r="D260" s="297" t="s">
        <v>222</v>
      </c>
      <c r="E260" s="298">
        <v>136</v>
      </c>
      <c r="F260" s="298">
        <v>0</v>
      </c>
      <c r="G260" s="299">
        <f>E260*F260</f>
        <v>0</v>
      </c>
      <c r="H260" s="300">
        <v>0</v>
      </c>
      <c r="I260" s="301">
        <f>E260*H260</f>
        <v>0</v>
      </c>
      <c r="J260" s="300">
        <v>0</v>
      </c>
      <c r="K260" s="301">
        <f>E260*J260</f>
        <v>0</v>
      </c>
      <c r="O260" s="293">
        <v>2</v>
      </c>
      <c r="AA260" s="262">
        <v>1</v>
      </c>
      <c r="AB260" s="262">
        <v>9</v>
      </c>
      <c r="AC260" s="262">
        <v>9</v>
      </c>
      <c r="AZ260" s="262">
        <v>4</v>
      </c>
      <c r="BA260" s="262">
        <f>IF(AZ260=1,G260,0)</f>
        <v>0</v>
      </c>
      <c r="BB260" s="262">
        <f>IF(AZ260=2,G260,0)</f>
        <v>0</v>
      </c>
      <c r="BC260" s="262">
        <f>IF(AZ260=3,G260,0)</f>
        <v>0</v>
      </c>
      <c r="BD260" s="262">
        <f>IF(AZ260=4,G260,0)</f>
        <v>0</v>
      </c>
      <c r="BE260" s="262">
        <f>IF(AZ260=5,G260,0)</f>
        <v>0</v>
      </c>
      <c r="CA260" s="293">
        <v>1</v>
      </c>
      <c r="CB260" s="293">
        <v>9</v>
      </c>
    </row>
    <row r="261" spans="1:80">
      <c r="A261" s="294">
        <v>250</v>
      </c>
      <c r="B261" s="295" t="s">
        <v>1624</v>
      </c>
      <c r="C261" s="296" t="s">
        <v>1625</v>
      </c>
      <c r="D261" s="297" t="s">
        <v>222</v>
      </c>
      <c r="E261" s="298">
        <v>21</v>
      </c>
      <c r="F261" s="298">
        <v>0</v>
      </c>
      <c r="G261" s="299">
        <f>E261*F261</f>
        <v>0</v>
      </c>
      <c r="H261" s="300">
        <v>0</v>
      </c>
      <c r="I261" s="301">
        <f>E261*H261</f>
        <v>0</v>
      </c>
      <c r="J261" s="300">
        <v>0</v>
      </c>
      <c r="K261" s="301">
        <f>E261*J261</f>
        <v>0</v>
      </c>
      <c r="O261" s="293">
        <v>2</v>
      </c>
      <c r="AA261" s="262">
        <v>1</v>
      </c>
      <c r="AB261" s="262">
        <v>9</v>
      </c>
      <c r="AC261" s="262">
        <v>9</v>
      </c>
      <c r="AZ261" s="262">
        <v>4</v>
      </c>
      <c r="BA261" s="262">
        <f>IF(AZ261=1,G261,0)</f>
        <v>0</v>
      </c>
      <c r="BB261" s="262">
        <f>IF(AZ261=2,G261,0)</f>
        <v>0</v>
      </c>
      <c r="BC261" s="262">
        <f>IF(AZ261=3,G261,0)</f>
        <v>0</v>
      </c>
      <c r="BD261" s="262">
        <f>IF(AZ261=4,G261,0)</f>
        <v>0</v>
      </c>
      <c r="BE261" s="262">
        <f>IF(AZ261=5,G261,0)</f>
        <v>0</v>
      </c>
      <c r="CA261" s="293">
        <v>1</v>
      </c>
      <c r="CB261" s="293">
        <v>9</v>
      </c>
    </row>
    <row r="262" spans="1:80">
      <c r="A262" s="294">
        <v>251</v>
      </c>
      <c r="B262" s="295" t="s">
        <v>1626</v>
      </c>
      <c r="C262" s="296" t="s">
        <v>1627</v>
      </c>
      <c r="D262" s="297" t="s">
        <v>222</v>
      </c>
      <c r="E262" s="298">
        <v>21</v>
      </c>
      <c r="F262" s="298">
        <v>0</v>
      </c>
      <c r="G262" s="299">
        <f>E262*F262</f>
        <v>0</v>
      </c>
      <c r="H262" s="300">
        <v>0</v>
      </c>
      <c r="I262" s="301">
        <f>E262*H262</f>
        <v>0</v>
      </c>
      <c r="J262" s="300">
        <v>0</v>
      </c>
      <c r="K262" s="301">
        <f>E262*J262</f>
        <v>0</v>
      </c>
      <c r="O262" s="293">
        <v>2</v>
      </c>
      <c r="AA262" s="262">
        <v>1</v>
      </c>
      <c r="AB262" s="262">
        <v>9</v>
      </c>
      <c r="AC262" s="262">
        <v>9</v>
      </c>
      <c r="AZ262" s="262">
        <v>4</v>
      </c>
      <c r="BA262" s="262">
        <f>IF(AZ262=1,G262,0)</f>
        <v>0</v>
      </c>
      <c r="BB262" s="262">
        <f>IF(AZ262=2,G262,0)</f>
        <v>0</v>
      </c>
      <c r="BC262" s="262">
        <f>IF(AZ262=3,G262,0)</f>
        <v>0</v>
      </c>
      <c r="BD262" s="262">
        <f>IF(AZ262=4,G262,0)</f>
        <v>0</v>
      </c>
      <c r="BE262" s="262">
        <f>IF(AZ262=5,G262,0)</f>
        <v>0</v>
      </c>
      <c r="CA262" s="293">
        <v>1</v>
      </c>
      <c r="CB262" s="293">
        <v>9</v>
      </c>
    </row>
    <row r="263" spans="1:80">
      <c r="A263" s="294">
        <v>252</v>
      </c>
      <c r="B263" s="295" t="s">
        <v>1628</v>
      </c>
      <c r="C263" s="296" t="s">
        <v>1629</v>
      </c>
      <c r="D263" s="297" t="s">
        <v>222</v>
      </c>
      <c r="E263" s="298">
        <v>3</v>
      </c>
      <c r="F263" s="298">
        <v>0</v>
      </c>
      <c r="G263" s="299">
        <f>E263*F263</f>
        <v>0</v>
      </c>
      <c r="H263" s="300">
        <v>0</v>
      </c>
      <c r="I263" s="301">
        <f>E263*H263</f>
        <v>0</v>
      </c>
      <c r="J263" s="300">
        <v>0</v>
      </c>
      <c r="K263" s="301">
        <f>E263*J263</f>
        <v>0</v>
      </c>
      <c r="O263" s="293">
        <v>2</v>
      </c>
      <c r="AA263" s="262">
        <v>1</v>
      </c>
      <c r="AB263" s="262">
        <v>9</v>
      </c>
      <c r="AC263" s="262">
        <v>9</v>
      </c>
      <c r="AZ263" s="262">
        <v>4</v>
      </c>
      <c r="BA263" s="262">
        <f>IF(AZ263=1,G263,0)</f>
        <v>0</v>
      </c>
      <c r="BB263" s="262">
        <f>IF(AZ263=2,G263,0)</f>
        <v>0</v>
      </c>
      <c r="BC263" s="262">
        <f>IF(AZ263=3,G263,0)</f>
        <v>0</v>
      </c>
      <c r="BD263" s="262">
        <f>IF(AZ263=4,G263,0)</f>
        <v>0</v>
      </c>
      <c r="BE263" s="262">
        <f>IF(AZ263=5,G263,0)</f>
        <v>0</v>
      </c>
      <c r="CA263" s="293">
        <v>1</v>
      </c>
      <c r="CB263" s="293">
        <v>9</v>
      </c>
    </row>
    <row r="264" spans="1:80">
      <c r="A264" s="294">
        <v>253</v>
      </c>
      <c r="B264" s="295" t="s">
        <v>1630</v>
      </c>
      <c r="C264" s="296" t="s">
        <v>1631</v>
      </c>
      <c r="D264" s="297" t="s">
        <v>222</v>
      </c>
      <c r="E264" s="298">
        <v>150</v>
      </c>
      <c r="F264" s="298">
        <v>0</v>
      </c>
      <c r="G264" s="299">
        <f>E264*F264</f>
        <v>0</v>
      </c>
      <c r="H264" s="300">
        <v>0</v>
      </c>
      <c r="I264" s="301">
        <f>E264*H264</f>
        <v>0</v>
      </c>
      <c r="J264" s="300">
        <v>0</v>
      </c>
      <c r="K264" s="301">
        <f>E264*J264</f>
        <v>0</v>
      </c>
      <c r="O264" s="293">
        <v>2</v>
      </c>
      <c r="AA264" s="262">
        <v>1</v>
      </c>
      <c r="AB264" s="262">
        <v>9</v>
      </c>
      <c r="AC264" s="262">
        <v>9</v>
      </c>
      <c r="AZ264" s="262">
        <v>4</v>
      </c>
      <c r="BA264" s="262">
        <f>IF(AZ264=1,G264,0)</f>
        <v>0</v>
      </c>
      <c r="BB264" s="262">
        <f>IF(AZ264=2,G264,0)</f>
        <v>0</v>
      </c>
      <c r="BC264" s="262">
        <f>IF(AZ264=3,G264,0)</f>
        <v>0</v>
      </c>
      <c r="BD264" s="262">
        <f>IF(AZ264=4,G264,0)</f>
        <v>0</v>
      </c>
      <c r="BE264" s="262">
        <f>IF(AZ264=5,G264,0)</f>
        <v>0</v>
      </c>
      <c r="CA264" s="293">
        <v>1</v>
      </c>
      <c r="CB264" s="293">
        <v>9</v>
      </c>
    </row>
    <row r="265" spans="1:80">
      <c r="A265" s="294">
        <v>254</v>
      </c>
      <c r="B265" s="295" t="s">
        <v>1632</v>
      </c>
      <c r="C265" s="296" t="s">
        <v>1633</v>
      </c>
      <c r="D265" s="297" t="s">
        <v>222</v>
      </c>
      <c r="E265" s="298">
        <v>974</v>
      </c>
      <c r="F265" s="298">
        <v>0</v>
      </c>
      <c r="G265" s="299">
        <f>E265*F265</f>
        <v>0</v>
      </c>
      <c r="H265" s="300">
        <v>0</v>
      </c>
      <c r="I265" s="301">
        <f>E265*H265</f>
        <v>0</v>
      </c>
      <c r="J265" s="300">
        <v>0</v>
      </c>
      <c r="K265" s="301">
        <f>E265*J265</f>
        <v>0</v>
      </c>
      <c r="O265" s="293">
        <v>2</v>
      </c>
      <c r="AA265" s="262">
        <v>1</v>
      </c>
      <c r="AB265" s="262">
        <v>9</v>
      </c>
      <c r="AC265" s="262">
        <v>9</v>
      </c>
      <c r="AZ265" s="262">
        <v>4</v>
      </c>
      <c r="BA265" s="262">
        <f>IF(AZ265=1,G265,0)</f>
        <v>0</v>
      </c>
      <c r="BB265" s="262">
        <f>IF(AZ265=2,G265,0)</f>
        <v>0</v>
      </c>
      <c r="BC265" s="262">
        <f>IF(AZ265=3,G265,0)</f>
        <v>0</v>
      </c>
      <c r="BD265" s="262">
        <f>IF(AZ265=4,G265,0)</f>
        <v>0</v>
      </c>
      <c r="BE265" s="262">
        <f>IF(AZ265=5,G265,0)</f>
        <v>0</v>
      </c>
      <c r="CA265" s="293">
        <v>1</v>
      </c>
      <c r="CB265" s="293">
        <v>9</v>
      </c>
    </row>
    <row r="266" spans="1:80">
      <c r="A266" s="294">
        <v>255</v>
      </c>
      <c r="B266" s="295" t="s">
        <v>1634</v>
      </c>
      <c r="C266" s="296" t="s">
        <v>1635</v>
      </c>
      <c r="D266" s="297" t="s">
        <v>222</v>
      </c>
      <c r="E266" s="298">
        <v>340</v>
      </c>
      <c r="F266" s="298">
        <v>0</v>
      </c>
      <c r="G266" s="299">
        <f>E266*F266</f>
        <v>0</v>
      </c>
      <c r="H266" s="300">
        <v>0</v>
      </c>
      <c r="I266" s="301">
        <f>E266*H266</f>
        <v>0</v>
      </c>
      <c r="J266" s="300">
        <v>0</v>
      </c>
      <c r="K266" s="301">
        <f>E266*J266</f>
        <v>0</v>
      </c>
      <c r="O266" s="293">
        <v>2</v>
      </c>
      <c r="AA266" s="262">
        <v>1</v>
      </c>
      <c r="AB266" s="262">
        <v>9</v>
      </c>
      <c r="AC266" s="262">
        <v>9</v>
      </c>
      <c r="AZ266" s="262">
        <v>4</v>
      </c>
      <c r="BA266" s="262">
        <f>IF(AZ266=1,G266,0)</f>
        <v>0</v>
      </c>
      <c r="BB266" s="262">
        <f>IF(AZ266=2,G266,0)</f>
        <v>0</v>
      </c>
      <c r="BC266" s="262">
        <f>IF(AZ266=3,G266,0)</f>
        <v>0</v>
      </c>
      <c r="BD266" s="262">
        <f>IF(AZ266=4,G266,0)</f>
        <v>0</v>
      </c>
      <c r="BE266" s="262">
        <f>IF(AZ266=5,G266,0)</f>
        <v>0</v>
      </c>
      <c r="CA266" s="293">
        <v>1</v>
      </c>
      <c r="CB266" s="293">
        <v>9</v>
      </c>
    </row>
    <row r="267" spans="1:80">
      <c r="A267" s="294">
        <v>256</v>
      </c>
      <c r="B267" s="295" t="s">
        <v>1636</v>
      </c>
      <c r="C267" s="296" t="s">
        <v>1637</v>
      </c>
      <c r="D267" s="297" t="s">
        <v>222</v>
      </c>
      <c r="E267" s="298">
        <v>126</v>
      </c>
      <c r="F267" s="298">
        <v>0</v>
      </c>
      <c r="G267" s="299">
        <f>E267*F267</f>
        <v>0</v>
      </c>
      <c r="H267" s="300">
        <v>0</v>
      </c>
      <c r="I267" s="301">
        <f>E267*H267</f>
        <v>0</v>
      </c>
      <c r="J267" s="300">
        <v>0</v>
      </c>
      <c r="K267" s="301">
        <f>E267*J267</f>
        <v>0</v>
      </c>
      <c r="O267" s="293">
        <v>2</v>
      </c>
      <c r="AA267" s="262">
        <v>1</v>
      </c>
      <c r="AB267" s="262">
        <v>9</v>
      </c>
      <c r="AC267" s="262">
        <v>9</v>
      </c>
      <c r="AZ267" s="262">
        <v>4</v>
      </c>
      <c r="BA267" s="262">
        <f>IF(AZ267=1,G267,0)</f>
        <v>0</v>
      </c>
      <c r="BB267" s="262">
        <f>IF(AZ267=2,G267,0)</f>
        <v>0</v>
      </c>
      <c r="BC267" s="262">
        <f>IF(AZ267=3,G267,0)</f>
        <v>0</v>
      </c>
      <c r="BD267" s="262">
        <f>IF(AZ267=4,G267,0)</f>
        <v>0</v>
      </c>
      <c r="BE267" s="262">
        <f>IF(AZ267=5,G267,0)</f>
        <v>0</v>
      </c>
      <c r="CA267" s="293">
        <v>1</v>
      </c>
      <c r="CB267" s="293">
        <v>9</v>
      </c>
    </row>
    <row r="268" spans="1:80">
      <c r="A268" s="294">
        <v>257</v>
      </c>
      <c r="B268" s="295" t="s">
        <v>1638</v>
      </c>
      <c r="C268" s="296" t="s">
        <v>1639</v>
      </c>
      <c r="D268" s="297" t="s">
        <v>222</v>
      </c>
      <c r="E268" s="298">
        <v>89</v>
      </c>
      <c r="F268" s="298">
        <v>0</v>
      </c>
      <c r="G268" s="299">
        <f>E268*F268</f>
        <v>0</v>
      </c>
      <c r="H268" s="300">
        <v>0</v>
      </c>
      <c r="I268" s="301">
        <f>E268*H268</f>
        <v>0</v>
      </c>
      <c r="J268" s="300">
        <v>0</v>
      </c>
      <c r="K268" s="301">
        <f>E268*J268</f>
        <v>0</v>
      </c>
      <c r="O268" s="293">
        <v>2</v>
      </c>
      <c r="AA268" s="262">
        <v>1</v>
      </c>
      <c r="AB268" s="262">
        <v>9</v>
      </c>
      <c r="AC268" s="262">
        <v>9</v>
      </c>
      <c r="AZ268" s="262">
        <v>4</v>
      </c>
      <c r="BA268" s="262">
        <f>IF(AZ268=1,G268,0)</f>
        <v>0</v>
      </c>
      <c r="BB268" s="262">
        <f>IF(AZ268=2,G268,0)</f>
        <v>0</v>
      </c>
      <c r="BC268" s="262">
        <f>IF(AZ268=3,G268,0)</f>
        <v>0</v>
      </c>
      <c r="BD268" s="262">
        <f>IF(AZ268=4,G268,0)</f>
        <v>0</v>
      </c>
      <c r="BE268" s="262">
        <f>IF(AZ268=5,G268,0)</f>
        <v>0</v>
      </c>
      <c r="CA268" s="293">
        <v>1</v>
      </c>
      <c r="CB268" s="293">
        <v>9</v>
      </c>
    </row>
    <row r="269" spans="1:80">
      <c r="A269" s="294">
        <v>258</v>
      </c>
      <c r="B269" s="295" t="s">
        <v>1640</v>
      </c>
      <c r="C269" s="296" t="s">
        <v>1641</v>
      </c>
      <c r="D269" s="297" t="s">
        <v>222</v>
      </c>
      <c r="E269" s="298">
        <v>37</v>
      </c>
      <c r="F269" s="298">
        <v>0</v>
      </c>
      <c r="G269" s="299">
        <f>E269*F269</f>
        <v>0</v>
      </c>
      <c r="H269" s="300">
        <v>0</v>
      </c>
      <c r="I269" s="301">
        <f>E269*H269</f>
        <v>0</v>
      </c>
      <c r="J269" s="300">
        <v>0</v>
      </c>
      <c r="K269" s="301">
        <f>E269*J269</f>
        <v>0</v>
      </c>
      <c r="O269" s="293">
        <v>2</v>
      </c>
      <c r="AA269" s="262">
        <v>1</v>
      </c>
      <c r="AB269" s="262">
        <v>9</v>
      </c>
      <c r="AC269" s="262">
        <v>9</v>
      </c>
      <c r="AZ269" s="262">
        <v>4</v>
      </c>
      <c r="BA269" s="262">
        <f>IF(AZ269=1,G269,0)</f>
        <v>0</v>
      </c>
      <c r="BB269" s="262">
        <f>IF(AZ269=2,G269,0)</f>
        <v>0</v>
      </c>
      <c r="BC269" s="262">
        <f>IF(AZ269=3,G269,0)</f>
        <v>0</v>
      </c>
      <c r="BD269" s="262">
        <f>IF(AZ269=4,G269,0)</f>
        <v>0</v>
      </c>
      <c r="BE269" s="262">
        <f>IF(AZ269=5,G269,0)</f>
        <v>0</v>
      </c>
      <c r="CA269" s="293">
        <v>1</v>
      </c>
      <c r="CB269" s="293">
        <v>9</v>
      </c>
    </row>
    <row r="270" spans="1:80">
      <c r="A270" s="294">
        <v>259</v>
      </c>
      <c r="B270" s="295" t="s">
        <v>1642</v>
      </c>
      <c r="C270" s="296" t="s">
        <v>1643</v>
      </c>
      <c r="D270" s="297" t="s">
        <v>222</v>
      </c>
      <c r="E270" s="298">
        <v>319</v>
      </c>
      <c r="F270" s="298">
        <v>0</v>
      </c>
      <c r="G270" s="299">
        <f>E270*F270</f>
        <v>0</v>
      </c>
      <c r="H270" s="300">
        <v>0</v>
      </c>
      <c r="I270" s="301">
        <f>E270*H270</f>
        <v>0</v>
      </c>
      <c r="J270" s="300">
        <v>0</v>
      </c>
      <c r="K270" s="301">
        <f>E270*J270</f>
        <v>0</v>
      </c>
      <c r="O270" s="293">
        <v>2</v>
      </c>
      <c r="AA270" s="262">
        <v>1</v>
      </c>
      <c r="AB270" s="262">
        <v>9</v>
      </c>
      <c r="AC270" s="262">
        <v>9</v>
      </c>
      <c r="AZ270" s="262">
        <v>4</v>
      </c>
      <c r="BA270" s="262">
        <f>IF(AZ270=1,G270,0)</f>
        <v>0</v>
      </c>
      <c r="BB270" s="262">
        <f>IF(AZ270=2,G270,0)</f>
        <v>0</v>
      </c>
      <c r="BC270" s="262">
        <f>IF(AZ270=3,G270,0)</f>
        <v>0</v>
      </c>
      <c r="BD270" s="262">
        <f>IF(AZ270=4,G270,0)</f>
        <v>0</v>
      </c>
      <c r="BE270" s="262">
        <f>IF(AZ270=5,G270,0)</f>
        <v>0</v>
      </c>
      <c r="CA270" s="293">
        <v>1</v>
      </c>
      <c r="CB270" s="293">
        <v>9</v>
      </c>
    </row>
    <row r="271" spans="1:80">
      <c r="A271" s="294">
        <v>260</v>
      </c>
      <c r="B271" s="295" t="s">
        <v>1644</v>
      </c>
      <c r="C271" s="296" t="s">
        <v>1645</v>
      </c>
      <c r="D271" s="297" t="s">
        <v>222</v>
      </c>
      <c r="E271" s="298">
        <v>360</v>
      </c>
      <c r="F271" s="298">
        <v>0</v>
      </c>
      <c r="G271" s="299">
        <f>E271*F271</f>
        <v>0</v>
      </c>
      <c r="H271" s="300">
        <v>0</v>
      </c>
      <c r="I271" s="301">
        <f>E271*H271</f>
        <v>0</v>
      </c>
      <c r="J271" s="300">
        <v>0</v>
      </c>
      <c r="K271" s="301">
        <f>E271*J271</f>
        <v>0</v>
      </c>
      <c r="O271" s="293">
        <v>2</v>
      </c>
      <c r="AA271" s="262">
        <v>1</v>
      </c>
      <c r="AB271" s="262">
        <v>9</v>
      </c>
      <c r="AC271" s="262">
        <v>9</v>
      </c>
      <c r="AZ271" s="262">
        <v>4</v>
      </c>
      <c r="BA271" s="262">
        <f>IF(AZ271=1,G271,0)</f>
        <v>0</v>
      </c>
      <c r="BB271" s="262">
        <f>IF(AZ271=2,G271,0)</f>
        <v>0</v>
      </c>
      <c r="BC271" s="262">
        <f>IF(AZ271=3,G271,0)</f>
        <v>0</v>
      </c>
      <c r="BD271" s="262">
        <f>IF(AZ271=4,G271,0)</f>
        <v>0</v>
      </c>
      <c r="BE271" s="262">
        <f>IF(AZ271=5,G271,0)</f>
        <v>0</v>
      </c>
      <c r="CA271" s="293">
        <v>1</v>
      </c>
      <c r="CB271" s="293">
        <v>9</v>
      </c>
    </row>
    <row r="272" spans="1:80">
      <c r="A272" s="294">
        <v>261</v>
      </c>
      <c r="B272" s="295" t="s">
        <v>1646</v>
      </c>
      <c r="C272" s="296" t="s">
        <v>1647</v>
      </c>
      <c r="D272" s="297" t="s">
        <v>222</v>
      </c>
      <c r="E272" s="298">
        <v>96</v>
      </c>
      <c r="F272" s="298">
        <v>0</v>
      </c>
      <c r="G272" s="299">
        <f>E272*F272</f>
        <v>0</v>
      </c>
      <c r="H272" s="300">
        <v>0</v>
      </c>
      <c r="I272" s="301">
        <f>E272*H272</f>
        <v>0</v>
      </c>
      <c r="J272" s="300">
        <v>0</v>
      </c>
      <c r="K272" s="301">
        <f>E272*J272</f>
        <v>0</v>
      </c>
      <c r="O272" s="293">
        <v>2</v>
      </c>
      <c r="AA272" s="262">
        <v>1</v>
      </c>
      <c r="AB272" s="262">
        <v>9</v>
      </c>
      <c r="AC272" s="262">
        <v>9</v>
      </c>
      <c r="AZ272" s="262">
        <v>4</v>
      </c>
      <c r="BA272" s="262">
        <f>IF(AZ272=1,G272,0)</f>
        <v>0</v>
      </c>
      <c r="BB272" s="262">
        <f>IF(AZ272=2,G272,0)</f>
        <v>0</v>
      </c>
      <c r="BC272" s="262">
        <f>IF(AZ272=3,G272,0)</f>
        <v>0</v>
      </c>
      <c r="BD272" s="262">
        <f>IF(AZ272=4,G272,0)</f>
        <v>0</v>
      </c>
      <c r="BE272" s="262">
        <f>IF(AZ272=5,G272,0)</f>
        <v>0</v>
      </c>
      <c r="CA272" s="293">
        <v>1</v>
      </c>
      <c r="CB272" s="293">
        <v>9</v>
      </c>
    </row>
    <row r="273" spans="1:80">
      <c r="A273" s="294">
        <v>262</v>
      </c>
      <c r="B273" s="295" t="s">
        <v>1648</v>
      </c>
      <c r="C273" s="296" t="s">
        <v>1649</v>
      </c>
      <c r="D273" s="297" t="s">
        <v>222</v>
      </c>
      <c r="E273" s="298">
        <v>26</v>
      </c>
      <c r="F273" s="298">
        <v>0</v>
      </c>
      <c r="G273" s="299">
        <f>E273*F273</f>
        <v>0</v>
      </c>
      <c r="H273" s="300">
        <v>0</v>
      </c>
      <c r="I273" s="301">
        <f>E273*H273</f>
        <v>0</v>
      </c>
      <c r="J273" s="300">
        <v>0</v>
      </c>
      <c r="K273" s="301">
        <f>E273*J273</f>
        <v>0</v>
      </c>
      <c r="O273" s="293">
        <v>2</v>
      </c>
      <c r="AA273" s="262">
        <v>1</v>
      </c>
      <c r="AB273" s="262">
        <v>9</v>
      </c>
      <c r="AC273" s="262">
        <v>9</v>
      </c>
      <c r="AZ273" s="262">
        <v>4</v>
      </c>
      <c r="BA273" s="262">
        <f>IF(AZ273=1,G273,0)</f>
        <v>0</v>
      </c>
      <c r="BB273" s="262">
        <f>IF(AZ273=2,G273,0)</f>
        <v>0</v>
      </c>
      <c r="BC273" s="262">
        <f>IF(AZ273=3,G273,0)</f>
        <v>0</v>
      </c>
      <c r="BD273" s="262">
        <f>IF(AZ273=4,G273,0)</f>
        <v>0</v>
      </c>
      <c r="BE273" s="262">
        <f>IF(AZ273=5,G273,0)</f>
        <v>0</v>
      </c>
      <c r="CA273" s="293">
        <v>1</v>
      </c>
      <c r="CB273" s="293">
        <v>9</v>
      </c>
    </row>
    <row r="274" spans="1:80">
      <c r="A274" s="294">
        <v>263</v>
      </c>
      <c r="B274" s="295" t="s">
        <v>1650</v>
      </c>
      <c r="C274" s="296" t="s">
        <v>1651</v>
      </c>
      <c r="D274" s="297" t="s">
        <v>222</v>
      </c>
      <c r="E274" s="298">
        <v>18</v>
      </c>
      <c r="F274" s="298">
        <v>0</v>
      </c>
      <c r="G274" s="299">
        <f>E274*F274</f>
        <v>0</v>
      </c>
      <c r="H274" s="300">
        <v>0</v>
      </c>
      <c r="I274" s="301">
        <f>E274*H274</f>
        <v>0</v>
      </c>
      <c r="J274" s="300">
        <v>0</v>
      </c>
      <c r="K274" s="301">
        <f>E274*J274</f>
        <v>0</v>
      </c>
      <c r="O274" s="293">
        <v>2</v>
      </c>
      <c r="AA274" s="262">
        <v>1</v>
      </c>
      <c r="AB274" s="262">
        <v>9</v>
      </c>
      <c r="AC274" s="262">
        <v>9</v>
      </c>
      <c r="AZ274" s="262">
        <v>4</v>
      </c>
      <c r="BA274" s="262">
        <f>IF(AZ274=1,G274,0)</f>
        <v>0</v>
      </c>
      <c r="BB274" s="262">
        <f>IF(AZ274=2,G274,0)</f>
        <v>0</v>
      </c>
      <c r="BC274" s="262">
        <f>IF(AZ274=3,G274,0)</f>
        <v>0</v>
      </c>
      <c r="BD274" s="262">
        <f>IF(AZ274=4,G274,0)</f>
        <v>0</v>
      </c>
      <c r="BE274" s="262">
        <f>IF(AZ274=5,G274,0)</f>
        <v>0</v>
      </c>
      <c r="CA274" s="293">
        <v>1</v>
      </c>
      <c r="CB274" s="293">
        <v>9</v>
      </c>
    </row>
    <row r="275" spans="1:80">
      <c r="A275" s="294">
        <v>264</v>
      </c>
      <c r="B275" s="295" t="s">
        <v>1652</v>
      </c>
      <c r="C275" s="296" t="s">
        <v>1653</v>
      </c>
      <c r="D275" s="297" t="s">
        <v>222</v>
      </c>
      <c r="E275" s="298">
        <v>31</v>
      </c>
      <c r="F275" s="298">
        <v>0</v>
      </c>
      <c r="G275" s="299">
        <f>E275*F275</f>
        <v>0</v>
      </c>
      <c r="H275" s="300">
        <v>0</v>
      </c>
      <c r="I275" s="301">
        <f>E275*H275</f>
        <v>0</v>
      </c>
      <c r="J275" s="300">
        <v>0</v>
      </c>
      <c r="K275" s="301">
        <f>E275*J275</f>
        <v>0</v>
      </c>
      <c r="O275" s="293">
        <v>2</v>
      </c>
      <c r="AA275" s="262">
        <v>1</v>
      </c>
      <c r="AB275" s="262">
        <v>9</v>
      </c>
      <c r="AC275" s="262">
        <v>9</v>
      </c>
      <c r="AZ275" s="262">
        <v>4</v>
      </c>
      <c r="BA275" s="262">
        <f>IF(AZ275=1,G275,0)</f>
        <v>0</v>
      </c>
      <c r="BB275" s="262">
        <f>IF(AZ275=2,G275,0)</f>
        <v>0</v>
      </c>
      <c r="BC275" s="262">
        <f>IF(AZ275=3,G275,0)</f>
        <v>0</v>
      </c>
      <c r="BD275" s="262">
        <f>IF(AZ275=4,G275,0)</f>
        <v>0</v>
      </c>
      <c r="BE275" s="262">
        <f>IF(AZ275=5,G275,0)</f>
        <v>0</v>
      </c>
      <c r="CA275" s="293">
        <v>1</v>
      </c>
      <c r="CB275" s="293">
        <v>9</v>
      </c>
    </row>
    <row r="276" spans="1:80" ht="22.5">
      <c r="A276" s="294">
        <v>265</v>
      </c>
      <c r="B276" s="295" t="s">
        <v>1654</v>
      </c>
      <c r="C276" s="296" t="s">
        <v>1655</v>
      </c>
      <c r="D276" s="297" t="s">
        <v>222</v>
      </c>
      <c r="E276" s="298">
        <v>0</v>
      </c>
      <c r="F276" s="298">
        <v>0</v>
      </c>
      <c r="G276" s="299">
        <f>E276*F276</f>
        <v>0</v>
      </c>
      <c r="H276" s="300">
        <v>0</v>
      </c>
      <c r="I276" s="301">
        <f>E276*H276</f>
        <v>0</v>
      </c>
      <c r="J276" s="300">
        <v>0</v>
      </c>
      <c r="K276" s="301">
        <f>E276*J276</f>
        <v>0</v>
      </c>
      <c r="O276" s="293">
        <v>2</v>
      </c>
      <c r="AA276" s="262">
        <v>1</v>
      </c>
      <c r="AB276" s="262">
        <v>9</v>
      </c>
      <c r="AC276" s="262">
        <v>9</v>
      </c>
      <c r="AZ276" s="262">
        <v>4</v>
      </c>
      <c r="BA276" s="262">
        <f>IF(AZ276=1,G276,0)</f>
        <v>0</v>
      </c>
      <c r="BB276" s="262">
        <f>IF(AZ276=2,G276,0)</f>
        <v>0</v>
      </c>
      <c r="BC276" s="262">
        <f>IF(AZ276=3,G276,0)</f>
        <v>0</v>
      </c>
      <c r="BD276" s="262">
        <f>IF(AZ276=4,G276,0)</f>
        <v>0</v>
      </c>
      <c r="BE276" s="262">
        <f>IF(AZ276=5,G276,0)</f>
        <v>0</v>
      </c>
      <c r="CA276" s="293">
        <v>1</v>
      </c>
      <c r="CB276" s="293">
        <v>9</v>
      </c>
    </row>
    <row r="277" spans="1:80">
      <c r="A277" s="294">
        <v>266</v>
      </c>
      <c r="B277" s="295" t="s">
        <v>1656</v>
      </c>
      <c r="C277" s="296" t="s">
        <v>1657</v>
      </c>
      <c r="D277" s="297" t="s">
        <v>222</v>
      </c>
      <c r="E277" s="298">
        <v>14</v>
      </c>
      <c r="F277" s="298">
        <v>0</v>
      </c>
      <c r="G277" s="299">
        <f>E277*F277</f>
        <v>0</v>
      </c>
      <c r="H277" s="300">
        <v>0</v>
      </c>
      <c r="I277" s="301">
        <f>E277*H277</f>
        <v>0</v>
      </c>
      <c r="J277" s="300">
        <v>0</v>
      </c>
      <c r="K277" s="301">
        <f>E277*J277</f>
        <v>0</v>
      </c>
      <c r="O277" s="293">
        <v>2</v>
      </c>
      <c r="AA277" s="262">
        <v>1</v>
      </c>
      <c r="AB277" s="262">
        <v>9</v>
      </c>
      <c r="AC277" s="262">
        <v>9</v>
      </c>
      <c r="AZ277" s="262">
        <v>4</v>
      </c>
      <c r="BA277" s="262">
        <f>IF(AZ277=1,G277,0)</f>
        <v>0</v>
      </c>
      <c r="BB277" s="262">
        <f>IF(AZ277=2,G277,0)</f>
        <v>0</v>
      </c>
      <c r="BC277" s="262">
        <f>IF(AZ277=3,G277,0)</f>
        <v>0</v>
      </c>
      <c r="BD277" s="262">
        <f>IF(AZ277=4,G277,0)</f>
        <v>0</v>
      </c>
      <c r="BE277" s="262">
        <f>IF(AZ277=5,G277,0)</f>
        <v>0</v>
      </c>
      <c r="CA277" s="293">
        <v>1</v>
      </c>
      <c r="CB277" s="293">
        <v>9</v>
      </c>
    </row>
    <row r="278" spans="1:80">
      <c r="A278" s="294">
        <v>267</v>
      </c>
      <c r="B278" s="295" t="s">
        <v>1658</v>
      </c>
      <c r="C278" s="296" t="s">
        <v>1659</v>
      </c>
      <c r="D278" s="297" t="s">
        <v>161</v>
      </c>
      <c r="E278" s="298">
        <v>1</v>
      </c>
      <c r="F278" s="298">
        <v>0</v>
      </c>
      <c r="G278" s="299">
        <f>E278*F278</f>
        <v>0</v>
      </c>
      <c r="H278" s="300">
        <v>0</v>
      </c>
      <c r="I278" s="301">
        <f>E278*H278</f>
        <v>0</v>
      </c>
      <c r="J278" s="300">
        <v>0</v>
      </c>
      <c r="K278" s="301">
        <f>E278*J278</f>
        <v>0</v>
      </c>
      <c r="O278" s="293">
        <v>2</v>
      </c>
      <c r="AA278" s="262">
        <v>1</v>
      </c>
      <c r="AB278" s="262">
        <v>0</v>
      </c>
      <c r="AC278" s="262">
        <v>0</v>
      </c>
      <c r="AZ278" s="262">
        <v>4</v>
      </c>
      <c r="BA278" s="262">
        <f>IF(AZ278=1,G278,0)</f>
        <v>0</v>
      </c>
      <c r="BB278" s="262">
        <f>IF(AZ278=2,G278,0)</f>
        <v>0</v>
      </c>
      <c r="BC278" s="262">
        <f>IF(AZ278=3,G278,0)</f>
        <v>0</v>
      </c>
      <c r="BD278" s="262">
        <f>IF(AZ278=4,G278,0)</f>
        <v>0</v>
      </c>
      <c r="BE278" s="262">
        <f>IF(AZ278=5,G278,0)</f>
        <v>0</v>
      </c>
      <c r="CA278" s="293">
        <v>1</v>
      </c>
      <c r="CB278" s="293">
        <v>0</v>
      </c>
    </row>
    <row r="279" spans="1:80" ht="22.5">
      <c r="A279" s="294">
        <v>268</v>
      </c>
      <c r="B279" s="295" t="s">
        <v>1660</v>
      </c>
      <c r="C279" s="296" t="s">
        <v>1661</v>
      </c>
      <c r="D279" s="297" t="s">
        <v>161</v>
      </c>
      <c r="E279" s="298">
        <v>1</v>
      </c>
      <c r="F279" s="298">
        <v>0</v>
      </c>
      <c r="G279" s="299">
        <f>E279*F279</f>
        <v>0</v>
      </c>
      <c r="H279" s="300">
        <v>0</v>
      </c>
      <c r="I279" s="301">
        <f>E279*H279</f>
        <v>0</v>
      </c>
      <c r="J279" s="300">
        <v>0</v>
      </c>
      <c r="K279" s="301">
        <f>E279*J279</f>
        <v>0</v>
      </c>
      <c r="O279" s="293">
        <v>2</v>
      </c>
      <c r="AA279" s="262">
        <v>1</v>
      </c>
      <c r="AB279" s="262">
        <v>0</v>
      </c>
      <c r="AC279" s="262">
        <v>0</v>
      </c>
      <c r="AZ279" s="262">
        <v>4</v>
      </c>
      <c r="BA279" s="262">
        <f>IF(AZ279=1,G279,0)</f>
        <v>0</v>
      </c>
      <c r="BB279" s="262">
        <f>IF(AZ279=2,G279,0)</f>
        <v>0</v>
      </c>
      <c r="BC279" s="262">
        <f>IF(AZ279=3,G279,0)</f>
        <v>0</v>
      </c>
      <c r="BD279" s="262">
        <f>IF(AZ279=4,G279,0)</f>
        <v>0</v>
      </c>
      <c r="BE279" s="262">
        <f>IF(AZ279=5,G279,0)</f>
        <v>0</v>
      </c>
      <c r="CA279" s="293">
        <v>1</v>
      </c>
      <c r="CB279" s="293">
        <v>0</v>
      </c>
    </row>
    <row r="280" spans="1:80">
      <c r="A280" s="294">
        <v>269</v>
      </c>
      <c r="B280" s="295" t="s">
        <v>1662</v>
      </c>
      <c r="C280" s="296" t="s">
        <v>1663</v>
      </c>
      <c r="D280" s="297" t="s">
        <v>161</v>
      </c>
      <c r="E280" s="298">
        <v>1</v>
      </c>
      <c r="F280" s="298">
        <v>0</v>
      </c>
      <c r="G280" s="299">
        <f>E280*F280</f>
        <v>0</v>
      </c>
      <c r="H280" s="300">
        <v>0</v>
      </c>
      <c r="I280" s="301">
        <f>E280*H280</f>
        <v>0</v>
      </c>
      <c r="J280" s="300">
        <v>0</v>
      </c>
      <c r="K280" s="301">
        <f>E280*J280</f>
        <v>0</v>
      </c>
      <c r="O280" s="293">
        <v>2</v>
      </c>
      <c r="AA280" s="262">
        <v>1</v>
      </c>
      <c r="AB280" s="262">
        <v>0</v>
      </c>
      <c r="AC280" s="262">
        <v>0</v>
      </c>
      <c r="AZ280" s="262">
        <v>4</v>
      </c>
      <c r="BA280" s="262">
        <f>IF(AZ280=1,G280,0)</f>
        <v>0</v>
      </c>
      <c r="BB280" s="262">
        <f>IF(AZ280=2,G280,0)</f>
        <v>0</v>
      </c>
      <c r="BC280" s="262">
        <f>IF(AZ280=3,G280,0)</f>
        <v>0</v>
      </c>
      <c r="BD280" s="262">
        <f>IF(AZ280=4,G280,0)</f>
        <v>0</v>
      </c>
      <c r="BE280" s="262">
        <f>IF(AZ280=5,G280,0)</f>
        <v>0</v>
      </c>
      <c r="CA280" s="293">
        <v>1</v>
      </c>
      <c r="CB280" s="293">
        <v>0</v>
      </c>
    </row>
    <row r="281" spans="1:80" ht="22.5">
      <c r="A281" s="294">
        <v>270</v>
      </c>
      <c r="B281" s="295" t="s">
        <v>1664</v>
      </c>
      <c r="C281" s="296" t="s">
        <v>1665</v>
      </c>
      <c r="D281" s="297" t="s">
        <v>194</v>
      </c>
      <c r="E281" s="298">
        <v>56</v>
      </c>
      <c r="F281" s="298">
        <v>0</v>
      </c>
      <c r="G281" s="299">
        <f>E281*F281</f>
        <v>0</v>
      </c>
      <c r="H281" s="300">
        <v>3.3500000000000001E-3</v>
      </c>
      <c r="I281" s="301">
        <f>E281*H281</f>
        <v>0.18760000000000002</v>
      </c>
      <c r="J281" s="300">
        <v>0</v>
      </c>
      <c r="K281" s="301">
        <f>E281*J281</f>
        <v>0</v>
      </c>
      <c r="O281" s="293">
        <v>2</v>
      </c>
      <c r="AA281" s="262">
        <v>1</v>
      </c>
      <c r="AB281" s="262">
        <v>9</v>
      </c>
      <c r="AC281" s="262">
        <v>9</v>
      </c>
      <c r="AZ281" s="262">
        <v>4</v>
      </c>
      <c r="BA281" s="262">
        <f>IF(AZ281=1,G281,0)</f>
        <v>0</v>
      </c>
      <c r="BB281" s="262">
        <f>IF(AZ281=2,G281,0)</f>
        <v>0</v>
      </c>
      <c r="BC281" s="262">
        <f>IF(AZ281=3,G281,0)</f>
        <v>0</v>
      </c>
      <c r="BD281" s="262">
        <f>IF(AZ281=4,G281,0)</f>
        <v>0</v>
      </c>
      <c r="BE281" s="262">
        <f>IF(AZ281=5,G281,0)</f>
        <v>0</v>
      </c>
      <c r="CA281" s="293">
        <v>1</v>
      </c>
      <c r="CB281" s="293">
        <v>9</v>
      </c>
    </row>
    <row r="282" spans="1:80">
      <c r="A282" s="294">
        <v>271</v>
      </c>
      <c r="B282" s="295" t="s">
        <v>1666</v>
      </c>
      <c r="C282" s="296" t="s">
        <v>1667</v>
      </c>
      <c r="D282" s="297" t="s">
        <v>194</v>
      </c>
      <c r="E282" s="298">
        <v>195</v>
      </c>
      <c r="F282" s="298">
        <v>0</v>
      </c>
      <c r="G282" s="299">
        <f>E282*F282</f>
        <v>0</v>
      </c>
      <c r="H282" s="300">
        <v>0</v>
      </c>
      <c r="I282" s="301">
        <f>E282*H282</f>
        <v>0</v>
      </c>
      <c r="J282" s="300">
        <v>0</v>
      </c>
      <c r="K282" s="301">
        <f>E282*J282</f>
        <v>0</v>
      </c>
      <c r="O282" s="293">
        <v>2</v>
      </c>
      <c r="AA282" s="262">
        <v>1</v>
      </c>
      <c r="AB282" s="262">
        <v>9</v>
      </c>
      <c r="AC282" s="262">
        <v>9</v>
      </c>
      <c r="AZ282" s="262">
        <v>4</v>
      </c>
      <c r="BA282" s="262">
        <f>IF(AZ282=1,G282,0)</f>
        <v>0</v>
      </c>
      <c r="BB282" s="262">
        <f>IF(AZ282=2,G282,0)</f>
        <v>0</v>
      </c>
      <c r="BC282" s="262">
        <f>IF(AZ282=3,G282,0)</f>
        <v>0</v>
      </c>
      <c r="BD282" s="262">
        <f>IF(AZ282=4,G282,0)</f>
        <v>0</v>
      </c>
      <c r="BE282" s="262">
        <f>IF(AZ282=5,G282,0)</f>
        <v>0</v>
      </c>
      <c r="CA282" s="293">
        <v>1</v>
      </c>
      <c r="CB282" s="293">
        <v>9</v>
      </c>
    </row>
    <row r="283" spans="1:80">
      <c r="A283" s="294">
        <v>272</v>
      </c>
      <c r="B283" s="295" t="s">
        <v>1668</v>
      </c>
      <c r="C283" s="296" t="s">
        <v>1669</v>
      </c>
      <c r="D283" s="297" t="s">
        <v>194</v>
      </c>
      <c r="E283" s="298">
        <v>3</v>
      </c>
      <c r="F283" s="298">
        <v>0</v>
      </c>
      <c r="G283" s="299">
        <f>E283*F283</f>
        <v>0</v>
      </c>
      <c r="H283" s="300">
        <v>0</v>
      </c>
      <c r="I283" s="301">
        <f>E283*H283</f>
        <v>0</v>
      </c>
      <c r="J283" s="300">
        <v>0</v>
      </c>
      <c r="K283" s="301">
        <f>E283*J283</f>
        <v>0</v>
      </c>
      <c r="O283" s="293">
        <v>2</v>
      </c>
      <c r="AA283" s="262">
        <v>1</v>
      </c>
      <c r="AB283" s="262">
        <v>9</v>
      </c>
      <c r="AC283" s="262">
        <v>9</v>
      </c>
      <c r="AZ283" s="262">
        <v>4</v>
      </c>
      <c r="BA283" s="262">
        <f>IF(AZ283=1,G283,0)</f>
        <v>0</v>
      </c>
      <c r="BB283" s="262">
        <f>IF(AZ283=2,G283,0)</f>
        <v>0</v>
      </c>
      <c r="BC283" s="262">
        <f>IF(AZ283=3,G283,0)</f>
        <v>0</v>
      </c>
      <c r="BD283" s="262">
        <f>IF(AZ283=4,G283,0)</f>
        <v>0</v>
      </c>
      <c r="BE283" s="262">
        <f>IF(AZ283=5,G283,0)</f>
        <v>0</v>
      </c>
      <c r="CA283" s="293">
        <v>1</v>
      </c>
      <c r="CB283" s="293">
        <v>9</v>
      </c>
    </row>
    <row r="284" spans="1:80">
      <c r="A284" s="294">
        <v>273</v>
      </c>
      <c r="B284" s="295" t="s">
        <v>1670</v>
      </c>
      <c r="C284" s="296" t="s">
        <v>1671</v>
      </c>
      <c r="D284" s="297" t="s">
        <v>222</v>
      </c>
      <c r="E284" s="298">
        <v>9</v>
      </c>
      <c r="F284" s="298">
        <v>0</v>
      </c>
      <c r="G284" s="299">
        <f>E284*F284</f>
        <v>0</v>
      </c>
      <c r="H284" s="300">
        <v>2.5000000000000001E-4</v>
      </c>
      <c r="I284" s="301">
        <f>E284*H284</f>
        <v>2.2500000000000003E-3</v>
      </c>
      <c r="J284" s="300">
        <v>0</v>
      </c>
      <c r="K284" s="301">
        <f>E284*J284</f>
        <v>0</v>
      </c>
      <c r="O284" s="293">
        <v>2</v>
      </c>
      <c r="AA284" s="262">
        <v>1</v>
      </c>
      <c r="AB284" s="262">
        <v>7</v>
      </c>
      <c r="AC284" s="262">
        <v>7</v>
      </c>
      <c r="AZ284" s="262">
        <v>4</v>
      </c>
      <c r="BA284" s="262">
        <f>IF(AZ284=1,G284,0)</f>
        <v>0</v>
      </c>
      <c r="BB284" s="262">
        <f>IF(AZ284=2,G284,0)</f>
        <v>0</v>
      </c>
      <c r="BC284" s="262">
        <f>IF(AZ284=3,G284,0)</f>
        <v>0</v>
      </c>
      <c r="BD284" s="262">
        <f>IF(AZ284=4,G284,0)</f>
        <v>0</v>
      </c>
      <c r="BE284" s="262">
        <f>IF(AZ284=5,G284,0)</f>
        <v>0</v>
      </c>
      <c r="CA284" s="293">
        <v>1</v>
      </c>
      <c r="CB284" s="293">
        <v>7</v>
      </c>
    </row>
    <row r="285" spans="1:80">
      <c r="A285" s="313"/>
      <c r="B285" s="314" t="s">
        <v>101</v>
      </c>
      <c r="C285" s="315" t="s">
        <v>1481</v>
      </c>
      <c r="D285" s="316"/>
      <c r="E285" s="317"/>
      <c r="F285" s="318"/>
      <c r="G285" s="319">
        <f>SUM(G189:G284)</f>
        <v>0</v>
      </c>
      <c r="H285" s="320"/>
      <c r="I285" s="321">
        <f>SUM(I189:I284)</f>
        <v>0.19020000000000001</v>
      </c>
      <c r="J285" s="320"/>
      <c r="K285" s="321">
        <f>SUM(K189:K284)</f>
        <v>0</v>
      </c>
      <c r="O285" s="293">
        <v>4</v>
      </c>
      <c r="BA285" s="322">
        <f>SUM(BA189:BA284)</f>
        <v>0</v>
      </c>
      <c r="BB285" s="322">
        <f>SUM(BB189:BB284)</f>
        <v>0</v>
      </c>
      <c r="BC285" s="322">
        <f>SUM(BC189:BC284)</f>
        <v>0</v>
      </c>
      <c r="BD285" s="322">
        <f>SUM(BD189:BD284)</f>
        <v>0</v>
      </c>
      <c r="BE285" s="322">
        <f>SUM(BE189:BE284)</f>
        <v>0</v>
      </c>
    </row>
    <row r="286" spans="1:80">
      <c r="A286" s="283" t="s">
        <v>97</v>
      </c>
      <c r="B286" s="284" t="s">
        <v>1672</v>
      </c>
      <c r="C286" s="285" t="s">
        <v>1673</v>
      </c>
      <c r="D286" s="286"/>
      <c r="E286" s="287"/>
      <c r="F286" s="287"/>
      <c r="G286" s="288"/>
      <c r="H286" s="289"/>
      <c r="I286" s="290"/>
      <c r="J286" s="291"/>
      <c r="K286" s="292"/>
      <c r="O286" s="293">
        <v>1</v>
      </c>
    </row>
    <row r="287" spans="1:80">
      <c r="A287" s="294">
        <v>274</v>
      </c>
      <c r="B287" s="295" t="s">
        <v>1675</v>
      </c>
      <c r="C287" s="296" t="s">
        <v>1676</v>
      </c>
      <c r="D287" s="297" t="s">
        <v>100</v>
      </c>
      <c r="E287" s="298">
        <v>1</v>
      </c>
      <c r="F287" s="298">
        <v>0</v>
      </c>
      <c r="G287" s="299">
        <f>E287*F287</f>
        <v>0</v>
      </c>
      <c r="H287" s="300">
        <v>1.124E-2</v>
      </c>
      <c r="I287" s="301">
        <f>E287*H287</f>
        <v>1.124E-2</v>
      </c>
      <c r="J287" s="300">
        <v>0</v>
      </c>
      <c r="K287" s="301">
        <f>E287*J287</f>
        <v>0</v>
      </c>
      <c r="O287" s="293">
        <v>2</v>
      </c>
      <c r="AA287" s="262">
        <v>1</v>
      </c>
      <c r="AB287" s="262">
        <v>9</v>
      </c>
      <c r="AC287" s="262">
        <v>9</v>
      </c>
      <c r="AZ287" s="262">
        <v>4</v>
      </c>
      <c r="BA287" s="262">
        <f>IF(AZ287=1,G287,0)</f>
        <v>0</v>
      </c>
      <c r="BB287" s="262">
        <f>IF(AZ287=2,G287,0)</f>
        <v>0</v>
      </c>
      <c r="BC287" s="262">
        <f>IF(AZ287=3,G287,0)</f>
        <v>0</v>
      </c>
      <c r="BD287" s="262">
        <f>IF(AZ287=4,G287,0)</f>
        <v>0</v>
      </c>
      <c r="BE287" s="262">
        <f>IF(AZ287=5,G287,0)</f>
        <v>0</v>
      </c>
      <c r="CA287" s="293">
        <v>1</v>
      </c>
      <c r="CB287" s="293">
        <v>9</v>
      </c>
    </row>
    <row r="288" spans="1:80">
      <c r="A288" s="294">
        <v>275</v>
      </c>
      <c r="B288" s="295" t="s">
        <v>1677</v>
      </c>
      <c r="C288" s="296" t="s">
        <v>1678</v>
      </c>
      <c r="D288" s="297" t="s">
        <v>194</v>
      </c>
      <c r="E288" s="298">
        <v>1</v>
      </c>
      <c r="F288" s="298">
        <v>0</v>
      </c>
      <c r="G288" s="299">
        <f>E288*F288</f>
        <v>0</v>
      </c>
      <c r="H288" s="300">
        <v>0</v>
      </c>
      <c r="I288" s="301">
        <f>E288*H288</f>
        <v>0</v>
      </c>
      <c r="J288" s="300">
        <v>0</v>
      </c>
      <c r="K288" s="301">
        <f>E288*J288</f>
        <v>0</v>
      </c>
      <c r="O288" s="293">
        <v>2</v>
      </c>
      <c r="AA288" s="262">
        <v>1</v>
      </c>
      <c r="AB288" s="262">
        <v>9</v>
      </c>
      <c r="AC288" s="262">
        <v>9</v>
      </c>
      <c r="AZ288" s="262">
        <v>4</v>
      </c>
      <c r="BA288" s="262">
        <f>IF(AZ288=1,G288,0)</f>
        <v>0</v>
      </c>
      <c r="BB288" s="262">
        <f>IF(AZ288=2,G288,0)</f>
        <v>0</v>
      </c>
      <c r="BC288" s="262">
        <f>IF(AZ288=3,G288,0)</f>
        <v>0</v>
      </c>
      <c r="BD288" s="262">
        <f>IF(AZ288=4,G288,0)</f>
        <v>0</v>
      </c>
      <c r="BE288" s="262">
        <f>IF(AZ288=5,G288,0)</f>
        <v>0</v>
      </c>
      <c r="CA288" s="293">
        <v>1</v>
      </c>
      <c r="CB288" s="293">
        <v>9</v>
      </c>
    </row>
    <row r="289" spans="1:80" ht="22.5">
      <c r="A289" s="294">
        <v>276</v>
      </c>
      <c r="B289" s="295" t="s">
        <v>1679</v>
      </c>
      <c r="C289" s="296" t="s">
        <v>1680</v>
      </c>
      <c r="D289" s="297" t="s">
        <v>222</v>
      </c>
      <c r="E289" s="298">
        <v>39</v>
      </c>
      <c r="F289" s="298">
        <v>0</v>
      </c>
      <c r="G289" s="299">
        <f>E289*F289</f>
        <v>0</v>
      </c>
      <c r="H289" s="300">
        <v>0</v>
      </c>
      <c r="I289" s="301">
        <f>E289*H289</f>
        <v>0</v>
      </c>
      <c r="J289" s="300">
        <v>0</v>
      </c>
      <c r="K289" s="301">
        <f>E289*J289</f>
        <v>0</v>
      </c>
      <c r="O289" s="293">
        <v>2</v>
      </c>
      <c r="AA289" s="262">
        <v>1</v>
      </c>
      <c r="AB289" s="262">
        <v>9</v>
      </c>
      <c r="AC289" s="262">
        <v>9</v>
      </c>
      <c r="AZ289" s="262">
        <v>4</v>
      </c>
      <c r="BA289" s="262">
        <f>IF(AZ289=1,G289,0)</f>
        <v>0</v>
      </c>
      <c r="BB289" s="262">
        <f>IF(AZ289=2,G289,0)</f>
        <v>0</v>
      </c>
      <c r="BC289" s="262">
        <f>IF(AZ289=3,G289,0)</f>
        <v>0</v>
      </c>
      <c r="BD289" s="262">
        <f>IF(AZ289=4,G289,0)</f>
        <v>0</v>
      </c>
      <c r="BE289" s="262">
        <f>IF(AZ289=5,G289,0)</f>
        <v>0</v>
      </c>
      <c r="CA289" s="293">
        <v>1</v>
      </c>
      <c r="CB289" s="293">
        <v>9</v>
      </c>
    </row>
    <row r="290" spans="1:80">
      <c r="A290" s="294">
        <v>277</v>
      </c>
      <c r="B290" s="295" t="s">
        <v>1681</v>
      </c>
      <c r="C290" s="296" t="s">
        <v>1682</v>
      </c>
      <c r="D290" s="297" t="s">
        <v>222</v>
      </c>
      <c r="E290" s="298">
        <v>39</v>
      </c>
      <c r="F290" s="298">
        <v>0</v>
      </c>
      <c r="G290" s="299">
        <f>E290*F290</f>
        <v>0</v>
      </c>
      <c r="H290" s="300">
        <v>3.1E-4</v>
      </c>
      <c r="I290" s="301">
        <f>E290*H290</f>
        <v>1.209E-2</v>
      </c>
      <c r="J290" s="300">
        <v>0</v>
      </c>
      <c r="K290" s="301">
        <f>E290*J290</f>
        <v>0</v>
      </c>
      <c r="O290" s="293">
        <v>2</v>
      </c>
      <c r="AA290" s="262">
        <v>1</v>
      </c>
      <c r="AB290" s="262">
        <v>9</v>
      </c>
      <c r="AC290" s="262">
        <v>9</v>
      </c>
      <c r="AZ290" s="262">
        <v>4</v>
      </c>
      <c r="BA290" s="262">
        <f>IF(AZ290=1,G290,0)</f>
        <v>0</v>
      </c>
      <c r="BB290" s="262">
        <f>IF(AZ290=2,G290,0)</f>
        <v>0</v>
      </c>
      <c r="BC290" s="262">
        <f>IF(AZ290=3,G290,0)</f>
        <v>0</v>
      </c>
      <c r="BD290" s="262">
        <f>IF(AZ290=4,G290,0)</f>
        <v>0</v>
      </c>
      <c r="BE290" s="262">
        <f>IF(AZ290=5,G290,0)</f>
        <v>0</v>
      </c>
      <c r="CA290" s="293">
        <v>1</v>
      </c>
      <c r="CB290" s="293">
        <v>9</v>
      </c>
    </row>
    <row r="291" spans="1:80" ht="22.5">
      <c r="A291" s="294">
        <v>278</v>
      </c>
      <c r="B291" s="295" t="s">
        <v>1683</v>
      </c>
      <c r="C291" s="296" t="s">
        <v>1684</v>
      </c>
      <c r="D291" s="297" t="s">
        <v>222</v>
      </c>
      <c r="E291" s="298">
        <v>8</v>
      </c>
      <c r="F291" s="298">
        <v>0</v>
      </c>
      <c r="G291" s="299">
        <f>E291*F291</f>
        <v>0</v>
      </c>
      <c r="H291" s="300">
        <v>6.8700000000000002E-3</v>
      </c>
      <c r="I291" s="301">
        <f>E291*H291</f>
        <v>5.4960000000000002E-2</v>
      </c>
      <c r="J291" s="300">
        <v>0</v>
      </c>
      <c r="K291" s="301">
        <f>E291*J291</f>
        <v>0</v>
      </c>
      <c r="O291" s="293">
        <v>2</v>
      </c>
      <c r="AA291" s="262">
        <v>1</v>
      </c>
      <c r="AB291" s="262">
        <v>9</v>
      </c>
      <c r="AC291" s="262">
        <v>9</v>
      </c>
      <c r="AZ291" s="262">
        <v>4</v>
      </c>
      <c r="BA291" s="262">
        <f>IF(AZ291=1,G291,0)</f>
        <v>0</v>
      </c>
      <c r="BB291" s="262">
        <f>IF(AZ291=2,G291,0)</f>
        <v>0</v>
      </c>
      <c r="BC291" s="262">
        <f>IF(AZ291=3,G291,0)</f>
        <v>0</v>
      </c>
      <c r="BD291" s="262">
        <f>IF(AZ291=4,G291,0)</f>
        <v>0</v>
      </c>
      <c r="BE291" s="262">
        <f>IF(AZ291=5,G291,0)</f>
        <v>0</v>
      </c>
      <c r="CA291" s="293">
        <v>1</v>
      </c>
      <c r="CB291" s="293">
        <v>9</v>
      </c>
    </row>
    <row r="292" spans="1:80" ht="22.5">
      <c r="A292" s="294">
        <v>279</v>
      </c>
      <c r="B292" s="295" t="s">
        <v>1685</v>
      </c>
      <c r="C292" s="296" t="s">
        <v>1686</v>
      </c>
      <c r="D292" s="297" t="s">
        <v>222</v>
      </c>
      <c r="E292" s="298">
        <v>39</v>
      </c>
      <c r="F292" s="298">
        <v>0</v>
      </c>
      <c r="G292" s="299">
        <f>E292*F292</f>
        <v>0</v>
      </c>
      <c r="H292" s="300">
        <v>0</v>
      </c>
      <c r="I292" s="301">
        <f>E292*H292</f>
        <v>0</v>
      </c>
      <c r="J292" s="300">
        <v>0</v>
      </c>
      <c r="K292" s="301">
        <f>E292*J292</f>
        <v>0</v>
      </c>
      <c r="O292" s="293">
        <v>2</v>
      </c>
      <c r="AA292" s="262">
        <v>1</v>
      </c>
      <c r="AB292" s="262">
        <v>9</v>
      </c>
      <c r="AC292" s="262">
        <v>9</v>
      </c>
      <c r="AZ292" s="262">
        <v>4</v>
      </c>
      <c r="BA292" s="262">
        <f>IF(AZ292=1,G292,0)</f>
        <v>0</v>
      </c>
      <c r="BB292" s="262">
        <f>IF(AZ292=2,G292,0)</f>
        <v>0</v>
      </c>
      <c r="BC292" s="262">
        <f>IF(AZ292=3,G292,0)</f>
        <v>0</v>
      </c>
      <c r="BD292" s="262">
        <f>IF(AZ292=4,G292,0)</f>
        <v>0</v>
      </c>
      <c r="BE292" s="262">
        <f>IF(AZ292=5,G292,0)</f>
        <v>0</v>
      </c>
      <c r="CA292" s="293">
        <v>1</v>
      </c>
      <c r="CB292" s="293">
        <v>9</v>
      </c>
    </row>
    <row r="293" spans="1:80">
      <c r="A293" s="294">
        <v>280</v>
      </c>
      <c r="B293" s="295" t="s">
        <v>1687</v>
      </c>
      <c r="C293" s="296" t="s">
        <v>1688</v>
      </c>
      <c r="D293" s="297" t="s">
        <v>222</v>
      </c>
      <c r="E293" s="298">
        <v>290</v>
      </c>
      <c r="F293" s="298">
        <v>0</v>
      </c>
      <c r="G293" s="299">
        <f>E293*F293</f>
        <v>0</v>
      </c>
      <c r="H293" s="300">
        <v>3.2399999999999998E-3</v>
      </c>
      <c r="I293" s="301">
        <f>E293*H293</f>
        <v>0.93959999999999999</v>
      </c>
      <c r="J293" s="300">
        <v>0</v>
      </c>
      <c r="K293" s="301">
        <f>E293*J293</f>
        <v>0</v>
      </c>
      <c r="O293" s="293">
        <v>2</v>
      </c>
      <c r="AA293" s="262">
        <v>1</v>
      </c>
      <c r="AB293" s="262">
        <v>9</v>
      </c>
      <c r="AC293" s="262">
        <v>9</v>
      </c>
      <c r="AZ293" s="262">
        <v>4</v>
      </c>
      <c r="BA293" s="262">
        <f>IF(AZ293=1,G293,0)</f>
        <v>0</v>
      </c>
      <c r="BB293" s="262">
        <f>IF(AZ293=2,G293,0)</f>
        <v>0</v>
      </c>
      <c r="BC293" s="262">
        <f>IF(AZ293=3,G293,0)</f>
        <v>0</v>
      </c>
      <c r="BD293" s="262">
        <f>IF(AZ293=4,G293,0)</f>
        <v>0</v>
      </c>
      <c r="BE293" s="262">
        <f>IF(AZ293=5,G293,0)</f>
        <v>0</v>
      </c>
      <c r="CA293" s="293">
        <v>1</v>
      </c>
      <c r="CB293" s="293">
        <v>9</v>
      </c>
    </row>
    <row r="294" spans="1:80">
      <c r="A294" s="313"/>
      <c r="B294" s="314" t="s">
        <v>101</v>
      </c>
      <c r="C294" s="315" t="s">
        <v>1674</v>
      </c>
      <c r="D294" s="316"/>
      <c r="E294" s="317"/>
      <c r="F294" s="318"/>
      <c r="G294" s="319">
        <f>SUM(G286:G293)</f>
        <v>0</v>
      </c>
      <c r="H294" s="320"/>
      <c r="I294" s="321">
        <f>SUM(I286:I293)</f>
        <v>1.01789</v>
      </c>
      <c r="J294" s="320"/>
      <c r="K294" s="321">
        <f>SUM(K286:K293)</f>
        <v>0</v>
      </c>
      <c r="O294" s="293">
        <v>4</v>
      </c>
      <c r="BA294" s="322">
        <f>SUM(BA286:BA293)</f>
        <v>0</v>
      </c>
      <c r="BB294" s="322">
        <f>SUM(BB286:BB293)</f>
        <v>0</v>
      </c>
      <c r="BC294" s="322">
        <f>SUM(BC286:BC293)</f>
        <v>0</v>
      </c>
      <c r="BD294" s="322">
        <f>SUM(BD286:BD293)</f>
        <v>0</v>
      </c>
      <c r="BE294" s="322">
        <f>SUM(BE286:BE293)</f>
        <v>0</v>
      </c>
    </row>
    <row r="295" spans="1:80">
      <c r="E295" s="262"/>
    </row>
    <row r="296" spans="1:80">
      <c r="E296" s="262"/>
    </row>
    <row r="297" spans="1:80">
      <c r="E297" s="262"/>
    </row>
    <row r="298" spans="1:80">
      <c r="E298" s="262"/>
    </row>
    <row r="299" spans="1:80">
      <c r="E299" s="262"/>
    </row>
    <row r="300" spans="1:80">
      <c r="E300" s="262"/>
    </row>
    <row r="301" spans="1:80">
      <c r="E301" s="262"/>
    </row>
    <row r="302" spans="1:80">
      <c r="E302" s="262"/>
    </row>
    <row r="303" spans="1:80">
      <c r="E303" s="262"/>
    </row>
    <row r="304" spans="1:80">
      <c r="E304" s="262"/>
    </row>
    <row r="305" spans="1:7">
      <c r="E305" s="262"/>
    </row>
    <row r="306" spans="1:7">
      <c r="E306" s="262"/>
    </row>
    <row r="307" spans="1:7">
      <c r="E307" s="262"/>
    </row>
    <row r="308" spans="1:7">
      <c r="E308" s="262"/>
    </row>
    <row r="309" spans="1:7">
      <c r="E309" s="262"/>
    </row>
    <row r="310" spans="1:7">
      <c r="E310" s="262"/>
    </row>
    <row r="311" spans="1:7">
      <c r="E311" s="262"/>
    </row>
    <row r="312" spans="1:7">
      <c r="E312" s="262"/>
    </row>
    <row r="313" spans="1:7">
      <c r="E313" s="262"/>
    </row>
    <row r="314" spans="1:7">
      <c r="E314" s="262"/>
    </row>
    <row r="315" spans="1:7">
      <c r="E315" s="262"/>
    </row>
    <row r="316" spans="1:7">
      <c r="E316" s="262"/>
    </row>
    <row r="317" spans="1:7">
      <c r="E317" s="262"/>
    </row>
    <row r="318" spans="1:7">
      <c r="A318" s="312"/>
      <c r="B318" s="312"/>
      <c r="C318" s="312"/>
      <c r="D318" s="312"/>
      <c r="E318" s="312"/>
      <c r="F318" s="312"/>
      <c r="G318" s="312"/>
    </row>
    <row r="319" spans="1:7">
      <c r="A319" s="312"/>
      <c r="B319" s="312"/>
      <c r="C319" s="312"/>
      <c r="D319" s="312"/>
      <c r="E319" s="312"/>
      <c r="F319" s="312"/>
      <c r="G319" s="312"/>
    </row>
    <row r="320" spans="1:7">
      <c r="A320" s="312"/>
      <c r="B320" s="312"/>
      <c r="C320" s="312"/>
      <c r="D320" s="312"/>
      <c r="E320" s="312"/>
      <c r="F320" s="312"/>
      <c r="G320" s="312"/>
    </row>
    <row r="321" spans="1:7">
      <c r="A321" s="312"/>
      <c r="B321" s="312"/>
      <c r="C321" s="312"/>
      <c r="D321" s="312"/>
      <c r="E321" s="312"/>
      <c r="F321" s="312"/>
      <c r="G321" s="312"/>
    </row>
    <row r="322" spans="1:7">
      <c r="E322" s="262"/>
    </row>
    <row r="323" spans="1:7">
      <c r="E323" s="262"/>
    </row>
    <row r="324" spans="1:7">
      <c r="E324" s="262"/>
    </row>
    <row r="325" spans="1:7">
      <c r="E325" s="262"/>
    </row>
    <row r="326" spans="1:7">
      <c r="E326" s="262"/>
    </row>
    <row r="327" spans="1:7">
      <c r="E327" s="262"/>
    </row>
    <row r="328" spans="1:7">
      <c r="E328" s="262"/>
    </row>
    <row r="329" spans="1:7">
      <c r="E329" s="262"/>
    </row>
    <row r="330" spans="1:7">
      <c r="E330" s="262"/>
    </row>
    <row r="331" spans="1:7">
      <c r="E331" s="262"/>
    </row>
    <row r="332" spans="1:7">
      <c r="E332" s="262"/>
    </row>
    <row r="333" spans="1:7">
      <c r="E333" s="262"/>
    </row>
    <row r="334" spans="1:7">
      <c r="E334" s="262"/>
    </row>
    <row r="335" spans="1:7">
      <c r="E335" s="262"/>
    </row>
    <row r="336" spans="1:7">
      <c r="E336" s="262"/>
    </row>
    <row r="337" spans="5:5">
      <c r="E337" s="262"/>
    </row>
    <row r="338" spans="5:5">
      <c r="E338" s="262"/>
    </row>
    <row r="339" spans="5:5">
      <c r="E339" s="262"/>
    </row>
    <row r="340" spans="5:5">
      <c r="E340" s="262"/>
    </row>
    <row r="341" spans="5:5">
      <c r="E341" s="262"/>
    </row>
    <row r="342" spans="5:5">
      <c r="E342" s="262"/>
    </row>
    <row r="343" spans="5:5">
      <c r="E343" s="262"/>
    </row>
    <row r="344" spans="5:5">
      <c r="E344" s="262"/>
    </row>
    <row r="345" spans="5:5">
      <c r="E345" s="262"/>
    </row>
    <row r="346" spans="5:5">
      <c r="E346" s="262"/>
    </row>
    <row r="347" spans="5:5">
      <c r="E347" s="262"/>
    </row>
    <row r="348" spans="5:5">
      <c r="E348" s="262"/>
    </row>
    <row r="349" spans="5:5">
      <c r="E349" s="262"/>
    </row>
    <row r="350" spans="5:5">
      <c r="E350" s="262"/>
    </row>
    <row r="351" spans="5:5">
      <c r="E351" s="262"/>
    </row>
    <row r="352" spans="5:5">
      <c r="E352" s="262"/>
    </row>
    <row r="353" spans="1:7">
      <c r="A353" s="323"/>
      <c r="B353" s="323"/>
    </row>
    <row r="354" spans="1:7">
      <c r="A354" s="312"/>
      <c r="B354" s="312"/>
      <c r="C354" s="324"/>
      <c r="D354" s="324"/>
      <c r="E354" s="325"/>
      <c r="F354" s="324"/>
      <c r="G354" s="326"/>
    </row>
    <row r="355" spans="1:7">
      <c r="A355" s="327"/>
      <c r="B355" s="327"/>
      <c r="C355" s="312"/>
      <c r="D355" s="312"/>
      <c r="E355" s="328"/>
      <c r="F355" s="312"/>
      <c r="G355" s="312"/>
    </row>
    <row r="356" spans="1:7">
      <c r="A356" s="312"/>
      <c r="B356" s="312"/>
      <c r="C356" s="312"/>
      <c r="D356" s="312"/>
      <c r="E356" s="328"/>
      <c r="F356" s="312"/>
      <c r="G356" s="312"/>
    </row>
    <row r="357" spans="1:7">
      <c r="A357" s="312"/>
      <c r="B357" s="312"/>
      <c r="C357" s="312"/>
      <c r="D357" s="312"/>
      <c r="E357" s="328"/>
      <c r="F357" s="312"/>
      <c r="G357" s="312"/>
    </row>
    <row r="358" spans="1:7">
      <c r="A358" s="312"/>
      <c r="B358" s="312"/>
      <c r="C358" s="312"/>
      <c r="D358" s="312"/>
      <c r="E358" s="328"/>
      <c r="F358" s="312"/>
      <c r="G358" s="312"/>
    </row>
    <row r="359" spans="1:7">
      <c r="A359" s="312"/>
      <c r="B359" s="312"/>
      <c r="C359" s="312"/>
      <c r="D359" s="312"/>
      <c r="E359" s="328"/>
      <c r="F359" s="312"/>
      <c r="G359" s="312"/>
    </row>
    <row r="360" spans="1:7">
      <c r="A360" s="312"/>
      <c r="B360" s="312"/>
      <c r="C360" s="312"/>
      <c r="D360" s="312"/>
      <c r="E360" s="328"/>
      <c r="F360" s="312"/>
      <c r="G360" s="312"/>
    </row>
    <row r="361" spans="1:7">
      <c r="A361" s="312"/>
      <c r="B361" s="312"/>
      <c r="C361" s="312"/>
      <c r="D361" s="312"/>
      <c r="E361" s="328"/>
      <c r="F361" s="312"/>
      <c r="G361" s="312"/>
    </row>
    <row r="362" spans="1:7">
      <c r="A362" s="312"/>
      <c r="B362" s="312"/>
      <c r="C362" s="312"/>
      <c r="D362" s="312"/>
      <c r="E362" s="328"/>
      <c r="F362" s="312"/>
      <c r="G362" s="312"/>
    </row>
    <row r="363" spans="1:7">
      <c r="A363" s="312"/>
      <c r="B363" s="312"/>
      <c r="C363" s="312"/>
      <c r="D363" s="312"/>
      <c r="E363" s="328"/>
      <c r="F363" s="312"/>
      <c r="G363" s="312"/>
    </row>
    <row r="364" spans="1:7">
      <c r="A364" s="312"/>
      <c r="B364" s="312"/>
      <c r="C364" s="312"/>
      <c r="D364" s="312"/>
      <c r="E364" s="328"/>
      <c r="F364" s="312"/>
      <c r="G364" s="312"/>
    </row>
    <row r="365" spans="1:7">
      <c r="A365" s="312"/>
      <c r="B365" s="312"/>
      <c r="C365" s="312"/>
      <c r="D365" s="312"/>
      <c r="E365" s="328"/>
      <c r="F365" s="312"/>
      <c r="G365" s="312"/>
    </row>
    <row r="366" spans="1:7">
      <c r="A366" s="312"/>
      <c r="B366" s="312"/>
      <c r="C366" s="312"/>
      <c r="D366" s="312"/>
      <c r="E366" s="328"/>
      <c r="F366" s="312"/>
      <c r="G366" s="312"/>
    </row>
    <row r="367" spans="1:7">
      <c r="A367" s="312"/>
      <c r="B367" s="312"/>
      <c r="C367" s="312"/>
      <c r="D367" s="312"/>
      <c r="E367" s="328"/>
      <c r="F367" s="312"/>
      <c r="G367" s="31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2" t="s">
        <v>102</v>
      </c>
      <c r="B1" s="103"/>
      <c r="C1" s="103"/>
      <c r="D1" s="103"/>
      <c r="E1" s="103"/>
      <c r="F1" s="103"/>
      <c r="G1" s="103"/>
    </row>
    <row r="2" spans="1:57" ht="12.75" customHeight="1">
      <c r="A2" s="104" t="s">
        <v>32</v>
      </c>
      <c r="B2" s="105"/>
      <c r="C2" s="106" t="s">
        <v>1691</v>
      </c>
      <c r="D2" s="106" t="s">
        <v>1692</v>
      </c>
      <c r="E2" s="107"/>
      <c r="F2" s="108" t="s">
        <v>33</v>
      </c>
      <c r="G2" s="109" t="s">
        <v>110</v>
      </c>
    </row>
    <row r="3" spans="1:57" ht="3" hidden="1" customHeight="1">
      <c r="A3" s="110"/>
      <c r="B3" s="111"/>
      <c r="C3" s="112"/>
      <c r="D3" s="112"/>
      <c r="E3" s="113"/>
      <c r="F3" s="114"/>
      <c r="G3" s="115"/>
    </row>
    <row r="4" spans="1:57" ht="12" customHeight="1">
      <c r="A4" s="116" t="s">
        <v>34</v>
      </c>
      <c r="B4" s="111"/>
      <c r="C4" s="112"/>
      <c r="D4" s="112"/>
      <c r="E4" s="113"/>
      <c r="F4" s="114" t="s">
        <v>35</v>
      </c>
      <c r="G4" s="117"/>
    </row>
    <row r="5" spans="1:57" ht="12.95" customHeight="1">
      <c r="A5" s="118" t="s">
        <v>1115</v>
      </c>
      <c r="B5" s="119"/>
      <c r="C5" s="120" t="s">
        <v>1116</v>
      </c>
      <c r="D5" s="121"/>
      <c r="E5" s="119"/>
      <c r="F5" s="114" t="s">
        <v>36</v>
      </c>
      <c r="G5" s="115" t="s">
        <v>111</v>
      </c>
    </row>
    <row r="6" spans="1:57" ht="12.95" customHeight="1">
      <c r="A6" s="116" t="s">
        <v>37</v>
      </c>
      <c r="B6" s="111"/>
      <c r="C6" s="112"/>
      <c r="D6" s="112"/>
      <c r="E6" s="113"/>
      <c r="F6" s="122" t="s">
        <v>38</v>
      </c>
      <c r="G6" s="123"/>
      <c r="O6" s="124"/>
    </row>
    <row r="7" spans="1:57" ht="12.95" customHeight="1">
      <c r="A7" s="125" t="s">
        <v>104</v>
      </c>
      <c r="B7" s="126"/>
      <c r="C7" s="127" t="s">
        <v>105</v>
      </c>
      <c r="D7" s="128"/>
      <c r="E7" s="128"/>
      <c r="F7" s="129" t="s">
        <v>39</v>
      </c>
      <c r="G7" s="123">
        <f>IF(G6=0,,ROUND((F30+F32)/G6,1))</f>
        <v>0</v>
      </c>
    </row>
    <row r="8" spans="1:57">
      <c r="A8" s="130" t="s">
        <v>40</v>
      </c>
      <c r="B8" s="114"/>
      <c r="C8" s="131" t="s">
        <v>1113</v>
      </c>
      <c r="D8" s="131"/>
      <c r="E8" s="132"/>
      <c r="F8" s="133" t="s">
        <v>41</v>
      </c>
      <c r="G8" s="134"/>
      <c r="H8" s="135"/>
      <c r="I8" s="136"/>
    </row>
    <row r="9" spans="1:57">
      <c r="A9" s="130" t="s">
        <v>42</v>
      </c>
      <c r="B9" s="114"/>
      <c r="C9" s="131"/>
      <c r="D9" s="131"/>
      <c r="E9" s="132"/>
      <c r="F9" s="114"/>
      <c r="G9" s="137"/>
      <c r="H9" s="138"/>
    </row>
    <row r="10" spans="1:57">
      <c r="A10" s="130" t="s">
        <v>43</v>
      </c>
      <c r="B10" s="114"/>
      <c r="C10" s="131" t="s">
        <v>1112</v>
      </c>
      <c r="D10" s="131"/>
      <c r="E10" s="131"/>
      <c r="F10" s="139"/>
      <c r="G10" s="140"/>
      <c r="H10" s="141"/>
    </row>
    <row r="11" spans="1:57" ht="13.5" customHeight="1">
      <c r="A11" s="130" t="s">
        <v>44</v>
      </c>
      <c r="B11" s="114"/>
      <c r="C11" s="131"/>
      <c r="D11" s="131"/>
      <c r="E11" s="131"/>
      <c r="F11" s="142" t="s">
        <v>45</v>
      </c>
      <c r="G11" s="143"/>
      <c r="H11" s="138"/>
      <c r="BA11" s="144"/>
      <c r="BB11" s="144"/>
      <c r="BC11" s="144"/>
      <c r="BD11" s="144"/>
      <c r="BE11" s="144"/>
    </row>
    <row r="12" spans="1:57" ht="12.75" customHeight="1">
      <c r="A12" s="145" t="s">
        <v>46</v>
      </c>
      <c r="B12" s="111"/>
      <c r="C12" s="146"/>
      <c r="D12" s="146"/>
      <c r="E12" s="146"/>
      <c r="F12" s="147" t="s">
        <v>47</v>
      </c>
      <c r="G12" s="148"/>
      <c r="H12" s="138"/>
    </row>
    <row r="13" spans="1:57" ht="28.5" customHeight="1" thickBot="1">
      <c r="A13" s="149" t="s">
        <v>48</v>
      </c>
      <c r="B13" s="150"/>
      <c r="C13" s="150"/>
      <c r="D13" s="150"/>
      <c r="E13" s="151"/>
      <c r="F13" s="151"/>
      <c r="G13" s="152"/>
      <c r="H13" s="138"/>
    </row>
    <row r="14" spans="1:57" ht="17.25" customHeight="1" thickBot="1">
      <c r="A14" s="153" t="s">
        <v>49</v>
      </c>
      <c r="B14" s="154"/>
      <c r="C14" s="155"/>
      <c r="D14" s="156" t="s">
        <v>50</v>
      </c>
      <c r="E14" s="157"/>
      <c r="F14" s="157"/>
      <c r="G14" s="155"/>
    </row>
    <row r="15" spans="1:57" ht="15.95" customHeight="1">
      <c r="A15" s="158"/>
      <c r="B15" s="159" t="s">
        <v>51</v>
      </c>
      <c r="C15" s="160">
        <f>'SO 08 HD1205EZS1 Rek'!E9</f>
        <v>0</v>
      </c>
      <c r="D15" s="161" t="str">
        <f>'SO 08 HD1205EZS1 Rek'!A14</f>
        <v>Doprava dodávek</v>
      </c>
      <c r="E15" s="162"/>
      <c r="F15" s="163"/>
      <c r="G15" s="160">
        <f>'SO 08 HD1205EZS1 Rek'!I14</f>
        <v>0</v>
      </c>
    </row>
    <row r="16" spans="1:57" ht="15.95" customHeight="1">
      <c r="A16" s="158" t="s">
        <v>52</v>
      </c>
      <c r="B16" s="159" t="s">
        <v>53</v>
      </c>
      <c r="C16" s="160">
        <f>'SO 08 HD1205EZS1 Rek'!F9</f>
        <v>0</v>
      </c>
      <c r="D16" s="110" t="str">
        <f>'SO 08 HD1205EZS1 Rek'!A15</f>
        <v>Kompletační činnost (IČD)</v>
      </c>
      <c r="E16" s="164"/>
      <c r="F16" s="165"/>
      <c r="G16" s="160">
        <f>'SO 08 HD1205EZS1 Rek'!I15</f>
        <v>0</v>
      </c>
    </row>
    <row r="17" spans="1:7" ht="15.95" customHeight="1">
      <c r="A17" s="158" t="s">
        <v>54</v>
      </c>
      <c r="B17" s="159" t="s">
        <v>55</v>
      </c>
      <c r="C17" s="160">
        <f>'SO 08 HD1205EZS1 Rek'!H9</f>
        <v>0</v>
      </c>
      <c r="D17" s="110" t="str">
        <f>'SO 08 HD1205EZS1 Rek'!A16</f>
        <v>Přesun stavebních kapacit</v>
      </c>
      <c r="E17" s="164"/>
      <c r="F17" s="165"/>
      <c r="G17" s="160">
        <f>'SO 08 HD1205EZS1 Rek'!I16</f>
        <v>0</v>
      </c>
    </row>
    <row r="18" spans="1:7" ht="15.95" customHeight="1">
      <c r="A18" s="166" t="s">
        <v>56</v>
      </c>
      <c r="B18" s="167" t="s">
        <v>57</v>
      </c>
      <c r="C18" s="160">
        <f>'SO 08 HD1205EZS1 Rek'!G9</f>
        <v>0</v>
      </c>
      <c r="D18" s="110"/>
      <c r="E18" s="164"/>
      <c r="F18" s="165"/>
      <c r="G18" s="160"/>
    </row>
    <row r="19" spans="1:7" ht="15.95" customHeight="1">
      <c r="A19" s="168" t="s">
        <v>58</v>
      </c>
      <c r="B19" s="159"/>
      <c r="C19" s="160">
        <f>SUM(C15:C18)</f>
        <v>0</v>
      </c>
      <c r="D19" s="110"/>
      <c r="E19" s="164"/>
      <c r="F19" s="165"/>
      <c r="G19" s="160"/>
    </row>
    <row r="20" spans="1:7" ht="15.95" customHeight="1">
      <c r="A20" s="168"/>
      <c r="B20" s="159"/>
      <c r="C20" s="160"/>
      <c r="D20" s="110"/>
      <c r="E20" s="164"/>
      <c r="F20" s="165"/>
      <c r="G20" s="160"/>
    </row>
    <row r="21" spans="1:7" ht="15.95" customHeight="1">
      <c r="A21" s="168" t="s">
        <v>29</v>
      </c>
      <c r="B21" s="159"/>
      <c r="C21" s="160">
        <f>'SO 08 HD1205EZS1 Rek'!I9</f>
        <v>0</v>
      </c>
      <c r="D21" s="110"/>
      <c r="E21" s="164"/>
      <c r="F21" s="165"/>
      <c r="G21" s="160"/>
    </row>
    <row r="22" spans="1:7" ht="15.95" customHeight="1">
      <c r="A22" s="169" t="s">
        <v>59</v>
      </c>
      <c r="B22" s="138"/>
      <c r="C22" s="160">
        <f>C19+C21</f>
        <v>0</v>
      </c>
      <c r="D22" s="110" t="s">
        <v>60</v>
      </c>
      <c r="E22" s="164"/>
      <c r="F22" s="165"/>
      <c r="G22" s="160">
        <f>G23-SUM(G15:G21)</f>
        <v>0</v>
      </c>
    </row>
    <row r="23" spans="1:7" ht="15.95" customHeight="1" thickBot="1">
      <c r="A23" s="170" t="s">
        <v>61</v>
      </c>
      <c r="B23" s="171"/>
      <c r="C23" s="172">
        <f>C22+G23</f>
        <v>0</v>
      </c>
      <c r="D23" s="173" t="s">
        <v>62</v>
      </c>
      <c r="E23" s="174"/>
      <c r="F23" s="175"/>
      <c r="G23" s="160">
        <f>'SO 08 HD1205EZS1 Rek'!H17</f>
        <v>0</v>
      </c>
    </row>
    <row r="24" spans="1:7">
      <c r="A24" s="176" t="s">
        <v>63</v>
      </c>
      <c r="B24" s="177"/>
      <c r="C24" s="178"/>
      <c r="D24" s="177" t="s">
        <v>64</v>
      </c>
      <c r="E24" s="177"/>
      <c r="F24" s="179" t="s">
        <v>65</v>
      </c>
      <c r="G24" s="180"/>
    </row>
    <row r="25" spans="1:7">
      <c r="A25" s="169" t="s">
        <v>66</v>
      </c>
      <c r="B25" s="138"/>
      <c r="C25" s="181"/>
      <c r="D25" s="138" t="s">
        <v>66</v>
      </c>
      <c r="F25" s="182" t="s">
        <v>66</v>
      </c>
      <c r="G25" s="183"/>
    </row>
    <row r="26" spans="1:7" ht="37.5" customHeight="1">
      <c r="A26" s="169" t="s">
        <v>67</v>
      </c>
      <c r="B26" s="184"/>
      <c r="C26" s="181"/>
      <c r="D26" s="138" t="s">
        <v>67</v>
      </c>
      <c r="F26" s="182" t="s">
        <v>67</v>
      </c>
      <c r="G26" s="183"/>
    </row>
    <row r="27" spans="1:7">
      <c r="A27" s="169"/>
      <c r="B27" s="185"/>
      <c r="C27" s="181"/>
      <c r="D27" s="138"/>
      <c r="F27" s="182"/>
      <c r="G27" s="183"/>
    </row>
    <row r="28" spans="1:7">
      <c r="A28" s="169" t="s">
        <v>68</v>
      </c>
      <c r="B28" s="138"/>
      <c r="C28" s="181"/>
      <c r="D28" s="182" t="s">
        <v>69</v>
      </c>
      <c r="E28" s="181"/>
      <c r="F28" s="186" t="s">
        <v>69</v>
      </c>
      <c r="G28" s="183"/>
    </row>
    <row r="29" spans="1:7" ht="69" customHeight="1">
      <c r="A29" s="169"/>
      <c r="B29" s="138"/>
      <c r="C29" s="187"/>
      <c r="D29" s="188"/>
      <c r="E29" s="187"/>
      <c r="F29" s="138"/>
      <c r="G29" s="183"/>
    </row>
    <row r="30" spans="1:7">
      <c r="A30" s="189" t="s">
        <v>11</v>
      </c>
      <c r="B30" s="190"/>
      <c r="C30" s="191">
        <v>21</v>
      </c>
      <c r="D30" s="190" t="s">
        <v>70</v>
      </c>
      <c r="E30" s="192"/>
      <c r="F30" s="193">
        <f>C23-F32</f>
        <v>0</v>
      </c>
      <c r="G30" s="194"/>
    </row>
    <row r="31" spans="1:7">
      <c r="A31" s="189" t="s">
        <v>71</v>
      </c>
      <c r="B31" s="190"/>
      <c r="C31" s="191">
        <f>C30</f>
        <v>21</v>
      </c>
      <c r="D31" s="190" t="s">
        <v>72</v>
      </c>
      <c r="E31" s="192"/>
      <c r="F31" s="193">
        <f>ROUND(PRODUCT(F30,C31/100),0)</f>
        <v>0</v>
      </c>
      <c r="G31" s="194"/>
    </row>
    <row r="32" spans="1:7">
      <c r="A32" s="189" t="s">
        <v>11</v>
      </c>
      <c r="B32" s="190"/>
      <c r="C32" s="191">
        <v>0</v>
      </c>
      <c r="D32" s="190" t="s">
        <v>72</v>
      </c>
      <c r="E32" s="192"/>
      <c r="F32" s="193">
        <v>0</v>
      </c>
      <c r="G32" s="194"/>
    </row>
    <row r="33" spans="1:8">
      <c r="A33" s="189" t="s">
        <v>71</v>
      </c>
      <c r="B33" s="195"/>
      <c r="C33" s="196">
        <f>C32</f>
        <v>0</v>
      </c>
      <c r="D33" s="190" t="s">
        <v>72</v>
      </c>
      <c r="E33" s="165"/>
      <c r="F33" s="193">
        <f>ROUND(PRODUCT(F32,C33/100),0)</f>
        <v>0</v>
      </c>
      <c r="G33" s="194"/>
    </row>
    <row r="34" spans="1:8" s="202" customFormat="1" ht="19.5" customHeight="1" thickBot="1">
      <c r="A34" s="197" t="s">
        <v>73</v>
      </c>
      <c r="B34" s="198"/>
      <c r="C34" s="198"/>
      <c r="D34" s="198"/>
      <c r="E34" s="199"/>
      <c r="F34" s="200">
        <f>ROUND(SUM(F30:F33),0)</f>
        <v>0</v>
      </c>
      <c r="G34" s="201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3"/>
      <c r="C37" s="203"/>
      <c r="D37" s="203"/>
      <c r="E37" s="203"/>
      <c r="F37" s="203"/>
      <c r="G37" s="203"/>
      <c r="H37" s="1" t="s">
        <v>1</v>
      </c>
    </row>
    <row r="38" spans="1:8" ht="12.75" customHeight="1">
      <c r="A38" s="204"/>
      <c r="B38" s="203"/>
      <c r="C38" s="203"/>
      <c r="D38" s="203"/>
      <c r="E38" s="203"/>
      <c r="F38" s="203"/>
      <c r="G38" s="203"/>
      <c r="H38" s="1" t="s">
        <v>1</v>
      </c>
    </row>
    <row r="39" spans="1:8">
      <c r="A39" s="204"/>
      <c r="B39" s="203"/>
      <c r="C39" s="203"/>
      <c r="D39" s="203"/>
      <c r="E39" s="203"/>
      <c r="F39" s="203"/>
      <c r="G39" s="203"/>
      <c r="H39" s="1" t="s">
        <v>1</v>
      </c>
    </row>
    <row r="40" spans="1:8">
      <c r="A40" s="204"/>
      <c r="B40" s="203"/>
      <c r="C40" s="203"/>
      <c r="D40" s="203"/>
      <c r="E40" s="203"/>
      <c r="F40" s="203"/>
      <c r="G40" s="203"/>
      <c r="H40" s="1" t="s">
        <v>1</v>
      </c>
    </row>
    <row r="41" spans="1:8">
      <c r="A41" s="204"/>
      <c r="B41" s="203"/>
      <c r="C41" s="203"/>
      <c r="D41" s="203"/>
      <c r="E41" s="203"/>
      <c r="F41" s="203"/>
      <c r="G41" s="203"/>
      <c r="H41" s="1" t="s">
        <v>1</v>
      </c>
    </row>
    <row r="42" spans="1:8">
      <c r="A42" s="204"/>
      <c r="B42" s="203"/>
      <c r="C42" s="203"/>
      <c r="D42" s="203"/>
      <c r="E42" s="203"/>
      <c r="F42" s="203"/>
      <c r="G42" s="203"/>
      <c r="H42" s="1" t="s">
        <v>1</v>
      </c>
    </row>
    <row r="43" spans="1:8">
      <c r="A43" s="204"/>
      <c r="B43" s="203"/>
      <c r="C43" s="203"/>
      <c r="D43" s="203"/>
      <c r="E43" s="203"/>
      <c r="F43" s="203"/>
      <c r="G43" s="203"/>
      <c r="H43" s="1" t="s">
        <v>1</v>
      </c>
    </row>
    <row r="44" spans="1:8" ht="12.75" customHeight="1">
      <c r="A44" s="204"/>
      <c r="B44" s="203"/>
      <c r="C44" s="203"/>
      <c r="D44" s="203"/>
      <c r="E44" s="203"/>
      <c r="F44" s="203"/>
      <c r="G44" s="203"/>
      <c r="H44" s="1" t="s">
        <v>1</v>
      </c>
    </row>
    <row r="45" spans="1:8" ht="12.75" customHeight="1">
      <c r="A45" s="204"/>
      <c r="B45" s="203"/>
      <c r="C45" s="203"/>
      <c r="D45" s="203"/>
      <c r="E45" s="203"/>
      <c r="F45" s="203"/>
      <c r="G45" s="203"/>
      <c r="H45" s="1" t="s">
        <v>1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6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6" t="s">
        <v>2</v>
      </c>
      <c r="B1" s="207"/>
      <c r="C1" s="208" t="s">
        <v>106</v>
      </c>
      <c r="D1" s="209"/>
      <c r="E1" s="210"/>
      <c r="F1" s="209"/>
      <c r="G1" s="211" t="s">
        <v>75</v>
      </c>
      <c r="H1" s="212" t="s">
        <v>1691</v>
      </c>
      <c r="I1" s="213"/>
    </row>
    <row r="2" spans="1:57" ht="13.5" thickBot="1">
      <c r="A2" s="214" t="s">
        <v>76</v>
      </c>
      <c r="B2" s="215"/>
      <c r="C2" s="216" t="s">
        <v>1117</v>
      </c>
      <c r="D2" s="217"/>
      <c r="E2" s="218"/>
      <c r="F2" s="217"/>
      <c r="G2" s="219" t="s">
        <v>1692</v>
      </c>
      <c r="H2" s="220"/>
      <c r="I2" s="221"/>
    </row>
    <row r="3" spans="1:57" ht="13.5" thickTop="1">
      <c r="F3" s="138"/>
    </row>
    <row r="4" spans="1:57" ht="19.5" customHeight="1">
      <c r="A4" s="222" t="s">
        <v>77</v>
      </c>
      <c r="B4" s="223"/>
      <c r="C4" s="223"/>
      <c r="D4" s="223"/>
      <c r="E4" s="224"/>
      <c r="F4" s="223"/>
      <c r="G4" s="223"/>
      <c r="H4" s="223"/>
      <c r="I4" s="223"/>
    </row>
    <row r="5" spans="1:57" ht="13.5" thickBot="1"/>
    <row r="6" spans="1:57" s="138" customFormat="1" ht="13.5" thickBot="1">
      <c r="A6" s="225"/>
      <c r="B6" s="226" t="s">
        <v>78</v>
      </c>
      <c r="C6" s="226"/>
      <c r="D6" s="227"/>
      <c r="E6" s="228" t="s">
        <v>25</v>
      </c>
      <c r="F6" s="229" t="s">
        <v>26</v>
      </c>
      <c r="G6" s="229" t="s">
        <v>27</v>
      </c>
      <c r="H6" s="229" t="s">
        <v>28</v>
      </c>
      <c r="I6" s="230" t="s">
        <v>29</v>
      </c>
    </row>
    <row r="7" spans="1:57" s="138" customFormat="1">
      <c r="A7" s="329" t="str">
        <f>'SO 08 HD1205EZS1 Pol'!B7</f>
        <v>742</v>
      </c>
      <c r="B7" s="70" t="str">
        <f>'SO 08 HD1205EZS1 Pol'!C7</f>
        <v>Sdělovací a zabezpečovací technika</v>
      </c>
      <c r="D7" s="231"/>
      <c r="E7" s="330">
        <f>'SO 08 HD1205EZS1 Pol'!BA35</f>
        <v>0</v>
      </c>
      <c r="F7" s="331">
        <f>'SO 08 HD1205EZS1 Pol'!BB35</f>
        <v>0</v>
      </c>
      <c r="G7" s="331">
        <f>'SO 08 HD1205EZS1 Pol'!BC35</f>
        <v>0</v>
      </c>
      <c r="H7" s="331">
        <f>'SO 08 HD1205EZS1 Pol'!BD35</f>
        <v>0</v>
      </c>
      <c r="I7" s="332">
        <f>'SO 08 HD1205EZS1 Pol'!BE35</f>
        <v>0</v>
      </c>
    </row>
    <row r="8" spans="1:57" s="138" customFormat="1" ht="13.5" thickBot="1">
      <c r="A8" s="329" t="str">
        <f>'SO 08 HD1205EZS1 Pol'!B36</f>
        <v>M22</v>
      </c>
      <c r="B8" s="70" t="str">
        <f>'SO 08 HD1205EZS1 Pol'!C36</f>
        <v>Montáž sdělovací a zabezp. techniky</v>
      </c>
      <c r="D8" s="231"/>
      <c r="E8" s="330">
        <f>'SO 08 HD1205EZS1 Pol'!BA67</f>
        <v>0</v>
      </c>
      <c r="F8" s="331">
        <f>'SO 08 HD1205EZS1 Pol'!BB67</f>
        <v>0</v>
      </c>
      <c r="G8" s="331">
        <f>'SO 08 HD1205EZS1 Pol'!BC67</f>
        <v>0</v>
      </c>
      <c r="H8" s="331">
        <f>'SO 08 HD1205EZS1 Pol'!BD67</f>
        <v>0</v>
      </c>
      <c r="I8" s="332">
        <f>'SO 08 HD1205EZS1 Pol'!BE67</f>
        <v>0</v>
      </c>
    </row>
    <row r="9" spans="1:57" s="14" customFormat="1" ht="13.5" thickBot="1">
      <c r="A9" s="232"/>
      <c r="B9" s="233" t="s">
        <v>79</v>
      </c>
      <c r="C9" s="233"/>
      <c r="D9" s="234"/>
      <c r="E9" s="235">
        <f>SUM(E7:E8)</f>
        <v>0</v>
      </c>
      <c r="F9" s="236">
        <f>SUM(F7:F8)</f>
        <v>0</v>
      </c>
      <c r="G9" s="236">
        <f>SUM(G7:G8)</f>
        <v>0</v>
      </c>
      <c r="H9" s="236">
        <f>SUM(H7:H8)</f>
        <v>0</v>
      </c>
      <c r="I9" s="237">
        <f>SUM(I7:I8)</f>
        <v>0</v>
      </c>
    </row>
    <row r="10" spans="1:57">
      <c r="A10" s="138"/>
      <c r="B10" s="138"/>
      <c r="C10" s="138"/>
      <c r="D10" s="138"/>
      <c r="E10" s="138"/>
      <c r="F10" s="138"/>
      <c r="G10" s="138"/>
      <c r="H10" s="138"/>
      <c r="I10" s="138"/>
    </row>
    <row r="11" spans="1:57" ht="19.5" customHeight="1">
      <c r="A11" s="223" t="s">
        <v>80</v>
      </c>
      <c r="B11" s="223"/>
      <c r="C11" s="223"/>
      <c r="D11" s="223"/>
      <c r="E11" s="223"/>
      <c r="F11" s="223"/>
      <c r="G11" s="238"/>
      <c r="H11" s="223"/>
      <c r="I11" s="223"/>
      <c r="BA11" s="144"/>
      <c r="BB11" s="144"/>
      <c r="BC11" s="144"/>
      <c r="BD11" s="144"/>
      <c r="BE11" s="144"/>
    </row>
    <row r="12" spans="1:57" ht="13.5" thickBot="1"/>
    <row r="13" spans="1:57">
      <c r="A13" s="176" t="s">
        <v>81</v>
      </c>
      <c r="B13" s="177"/>
      <c r="C13" s="177"/>
      <c r="D13" s="239"/>
      <c r="E13" s="240" t="s">
        <v>82</v>
      </c>
      <c r="F13" s="241" t="s">
        <v>12</v>
      </c>
      <c r="G13" s="242" t="s">
        <v>83</v>
      </c>
      <c r="H13" s="243"/>
      <c r="I13" s="244" t="s">
        <v>82</v>
      </c>
    </row>
    <row r="14" spans="1:57">
      <c r="A14" s="168" t="s">
        <v>1801</v>
      </c>
      <c r="B14" s="159"/>
      <c r="C14" s="159"/>
      <c r="D14" s="245"/>
      <c r="E14" s="246"/>
      <c r="F14" s="247"/>
      <c r="G14" s="248">
        <v>0</v>
      </c>
      <c r="H14" s="249"/>
      <c r="I14" s="250">
        <f>E14+F14*G14/100</f>
        <v>0</v>
      </c>
      <c r="BA14" s="1">
        <v>2</v>
      </c>
    </row>
    <row r="15" spans="1:57">
      <c r="A15" s="168" t="s">
        <v>1689</v>
      </c>
      <c r="B15" s="159"/>
      <c r="C15" s="159"/>
      <c r="D15" s="245"/>
      <c r="E15" s="246"/>
      <c r="F15" s="247"/>
      <c r="G15" s="248">
        <v>0</v>
      </c>
      <c r="H15" s="249"/>
      <c r="I15" s="250">
        <f>E15+F15*G15/100</f>
        <v>0</v>
      </c>
      <c r="BA15" s="1">
        <v>2</v>
      </c>
    </row>
    <row r="16" spans="1:57">
      <c r="A16" s="168" t="s">
        <v>1108</v>
      </c>
      <c r="B16" s="159"/>
      <c r="C16" s="159"/>
      <c r="D16" s="245"/>
      <c r="E16" s="246"/>
      <c r="F16" s="247"/>
      <c r="G16" s="248">
        <v>0</v>
      </c>
      <c r="H16" s="249"/>
      <c r="I16" s="250">
        <f>E16+F16*G16/100</f>
        <v>0</v>
      </c>
      <c r="BA16" s="1">
        <v>2</v>
      </c>
    </row>
    <row r="17" spans="1:9" ht="13.5" thickBot="1">
      <c r="A17" s="251"/>
      <c r="B17" s="252" t="s">
        <v>84</v>
      </c>
      <c r="C17" s="253"/>
      <c r="D17" s="254"/>
      <c r="E17" s="255"/>
      <c r="F17" s="256"/>
      <c r="G17" s="256"/>
      <c r="H17" s="257">
        <f>SUM(I14:I16)</f>
        <v>0</v>
      </c>
      <c r="I17" s="258"/>
    </row>
    <row r="19" spans="1:9">
      <c r="B19" s="14"/>
      <c r="F19" s="259"/>
      <c r="G19" s="260"/>
      <c r="H19" s="260"/>
      <c r="I19" s="54"/>
    </row>
    <row r="20" spans="1:9">
      <c r="F20" s="259"/>
      <c r="G20" s="260"/>
      <c r="H20" s="260"/>
      <c r="I20" s="54"/>
    </row>
    <row r="21" spans="1:9">
      <c r="F21" s="259"/>
      <c r="G21" s="260"/>
      <c r="H21" s="260"/>
      <c r="I21" s="54"/>
    </row>
    <row r="22" spans="1:9">
      <c r="F22" s="259"/>
      <c r="G22" s="260"/>
      <c r="H22" s="260"/>
      <c r="I22" s="54"/>
    </row>
    <row r="23" spans="1:9">
      <c r="F23" s="259"/>
      <c r="G23" s="260"/>
      <c r="H23" s="260"/>
      <c r="I23" s="54"/>
    </row>
    <row r="24" spans="1:9">
      <c r="F24" s="259"/>
      <c r="G24" s="260"/>
      <c r="H24" s="260"/>
      <c r="I24" s="54"/>
    </row>
    <row r="25" spans="1:9">
      <c r="F25" s="259"/>
      <c r="G25" s="260"/>
      <c r="H25" s="260"/>
      <c r="I25" s="54"/>
    </row>
    <row r="26" spans="1:9">
      <c r="F26" s="259"/>
      <c r="G26" s="260"/>
      <c r="H26" s="260"/>
      <c r="I26" s="54"/>
    </row>
    <row r="27" spans="1:9">
      <c r="F27" s="259"/>
      <c r="G27" s="260"/>
      <c r="H27" s="260"/>
      <c r="I27" s="54"/>
    </row>
    <row r="28" spans="1:9">
      <c r="F28" s="259"/>
      <c r="G28" s="260"/>
      <c r="H28" s="260"/>
      <c r="I28" s="54"/>
    </row>
    <row r="29" spans="1:9">
      <c r="F29" s="259"/>
      <c r="G29" s="260"/>
      <c r="H29" s="260"/>
      <c r="I29" s="54"/>
    </row>
    <row r="30" spans="1:9">
      <c r="F30" s="259"/>
      <c r="G30" s="260"/>
      <c r="H30" s="260"/>
      <c r="I30" s="54"/>
    </row>
    <row r="31" spans="1:9">
      <c r="F31" s="259"/>
      <c r="G31" s="260"/>
      <c r="H31" s="260"/>
      <c r="I31" s="54"/>
    </row>
    <row r="32" spans="1:9">
      <c r="F32" s="259"/>
      <c r="G32" s="260"/>
      <c r="H32" s="260"/>
      <c r="I32" s="54"/>
    </row>
    <row r="33" spans="6:9">
      <c r="F33" s="259"/>
      <c r="G33" s="260"/>
      <c r="H33" s="260"/>
      <c r="I33" s="54"/>
    </row>
    <row r="34" spans="6:9">
      <c r="F34" s="259"/>
      <c r="G34" s="260"/>
      <c r="H34" s="260"/>
      <c r="I34" s="54"/>
    </row>
    <row r="35" spans="6:9">
      <c r="F35" s="259"/>
      <c r="G35" s="260"/>
      <c r="H35" s="260"/>
      <c r="I35" s="54"/>
    </row>
    <row r="36" spans="6:9">
      <c r="F36" s="259"/>
      <c r="G36" s="260"/>
      <c r="H36" s="260"/>
      <c r="I36" s="54"/>
    </row>
    <row r="37" spans="6:9">
      <c r="F37" s="259"/>
      <c r="G37" s="260"/>
      <c r="H37" s="260"/>
      <c r="I37" s="54"/>
    </row>
    <row r="38" spans="6:9">
      <c r="F38" s="259"/>
      <c r="G38" s="260"/>
      <c r="H38" s="260"/>
      <c r="I38" s="54"/>
    </row>
    <row r="39" spans="6:9">
      <c r="F39" s="259"/>
      <c r="G39" s="260"/>
      <c r="H39" s="260"/>
      <c r="I39" s="54"/>
    </row>
    <row r="40" spans="6:9">
      <c r="F40" s="259"/>
      <c r="G40" s="260"/>
      <c r="H40" s="260"/>
      <c r="I40" s="54"/>
    </row>
    <row r="41" spans="6:9">
      <c r="F41" s="259"/>
      <c r="G41" s="260"/>
      <c r="H41" s="260"/>
      <c r="I41" s="54"/>
    </row>
    <row r="42" spans="6:9">
      <c r="F42" s="259"/>
      <c r="G42" s="260"/>
      <c r="H42" s="260"/>
      <c r="I42" s="54"/>
    </row>
    <row r="43" spans="6:9">
      <c r="F43" s="259"/>
      <c r="G43" s="260"/>
      <c r="H43" s="260"/>
      <c r="I43" s="54"/>
    </row>
    <row r="44" spans="6:9">
      <c r="F44" s="259"/>
      <c r="G44" s="260"/>
      <c r="H44" s="260"/>
      <c r="I44" s="54"/>
    </row>
    <row r="45" spans="6:9">
      <c r="F45" s="259"/>
      <c r="G45" s="260"/>
      <c r="H45" s="260"/>
      <c r="I45" s="54"/>
    </row>
    <row r="46" spans="6:9">
      <c r="F46" s="259"/>
      <c r="G46" s="260"/>
      <c r="H46" s="260"/>
      <c r="I46" s="54"/>
    </row>
    <row r="47" spans="6:9">
      <c r="F47" s="259"/>
      <c r="G47" s="260"/>
      <c r="H47" s="260"/>
      <c r="I47" s="54"/>
    </row>
    <row r="48" spans="6:9">
      <c r="F48" s="259"/>
      <c r="G48" s="260"/>
      <c r="H48" s="260"/>
      <c r="I48" s="54"/>
    </row>
    <row r="49" spans="6:9">
      <c r="F49" s="259"/>
      <c r="G49" s="260"/>
      <c r="H49" s="260"/>
      <c r="I49" s="54"/>
    </row>
    <row r="50" spans="6:9">
      <c r="F50" s="259"/>
      <c r="G50" s="260"/>
      <c r="H50" s="260"/>
      <c r="I50" s="54"/>
    </row>
    <row r="51" spans="6:9">
      <c r="F51" s="259"/>
      <c r="G51" s="260"/>
      <c r="H51" s="260"/>
      <c r="I51" s="54"/>
    </row>
    <row r="52" spans="6:9">
      <c r="F52" s="259"/>
      <c r="G52" s="260"/>
      <c r="H52" s="260"/>
      <c r="I52" s="54"/>
    </row>
    <row r="53" spans="6:9">
      <c r="F53" s="259"/>
      <c r="G53" s="260"/>
      <c r="H53" s="260"/>
      <c r="I53" s="54"/>
    </row>
    <row r="54" spans="6:9">
      <c r="F54" s="259"/>
      <c r="G54" s="260"/>
      <c r="H54" s="260"/>
      <c r="I54" s="54"/>
    </row>
    <row r="55" spans="6:9">
      <c r="F55" s="259"/>
      <c r="G55" s="260"/>
      <c r="H55" s="260"/>
      <c r="I55" s="54"/>
    </row>
    <row r="56" spans="6:9">
      <c r="F56" s="259"/>
      <c r="G56" s="260"/>
      <c r="H56" s="260"/>
      <c r="I56" s="54"/>
    </row>
    <row r="57" spans="6:9">
      <c r="F57" s="259"/>
      <c r="G57" s="260"/>
      <c r="H57" s="260"/>
      <c r="I57" s="54"/>
    </row>
    <row r="58" spans="6:9">
      <c r="F58" s="259"/>
      <c r="G58" s="260"/>
      <c r="H58" s="260"/>
      <c r="I58" s="54"/>
    </row>
    <row r="59" spans="6:9">
      <c r="F59" s="259"/>
      <c r="G59" s="260"/>
      <c r="H59" s="260"/>
      <c r="I59" s="54"/>
    </row>
    <row r="60" spans="6:9">
      <c r="F60" s="259"/>
      <c r="G60" s="260"/>
      <c r="H60" s="260"/>
      <c r="I60" s="54"/>
    </row>
    <row r="61" spans="6:9">
      <c r="F61" s="259"/>
      <c r="G61" s="260"/>
      <c r="H61" s="260"/>
      <c r="I61" s="54"/>
    </row>
    <row r="62" spans="6:9">
      <c r="F62" s="259"/>
      <c r="G62" s="260"/>
      <c r="H62" s="260"/>
      <c r="I62" s="54"/>
    </row>
    <row r="63" spans="6:9">
      <c r="F63" s="259"/>
      <c r="G63" s="260"/>
      <c r="H63" s="260"/>
      <c r="I63" s="54"/>
    </row>
    <row r="64" spans="6:9">
      <c r="F64" s="259"/>
      <c r="G64" s="260"/>
      <c r="H64" s="260"/>
      <c r="I64" s="54"/>
    </row>
    <row r="65" spans="6:9">
      <c r="F65" s="259"/>
      <c r="G65" s="260"/>
      <c r="H65" s="260"/>
      <c r="I65" s="54"/>
    </row>
    <row r="66" spans="6:9">
      <c r="F66" s="259"/>
      <c r="G66" s="260"/>
      <c r="H66" s="260"/>
      <c r="I66" s="54"/>
    </row>
    <row r="67" spans="6:9">
      <c r="F67" s="259"/>
      <c r="G67" s="260"/>
      <c r="H67" s="260"/>
      <c r="I67" s="54"/>
    </row>
    <row r="68" spans="6:9">
      <c r="F68" s="259"/>
      <c r="G68" s="260"/>
      <c r="H68" s="260"/>
      <c r="I68" s="54"/>
    </row>
  </sheetData>
  <mergeCells count="4">
    <mergeCell ref="A1:B1"/>
    <mergeCell ref="A2:B2"/>
    <mergeCell ref="G2:I2"/>
    <mergeCell ref="H17:I1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52</vt:i4>
      </vt:variant>
    </vt:vector>
  </HeadingPairs>
  <TitlesOfParts>
    <vt:vector size="71" baseType="lpstr">
      <vt:lpstr>Stavba</vt:lpstr>
      <vt:lpstr>SO 01-03 HD1205N1C KL</vt:lpstr>
      <vt:lpstr>SO 01-03 HD1205N1C Rek</vt:lpstr>
      <vt:lpstr>SO 01-03 HD1205N1C Pol</vt:lpstr>
      <vt:lpstr>SO 08 HD1205ESI1 KL</vt:lpstr>
      <vt:lpstr>SO 08 HD1205ESI1 Rek</vt:lpstr>
      <vt:lpstr>SO 08 HD1205ESI1 Pol</vt:lpstr>
      <vt:lpstr>SO 08 HD1205EZS1 KL</vt:lpstr>
      <vt:lpstr>SO 08 HD1205EZS1 Rek</vt:lpstr>
      <vt:lpstr>SO 08 HD1205EZS1 Pol</vt:lpstr>
      <vt:lpstr>SO 08 HD1205HR1 KL</vt:lpstr>
      <vt:lpstr>SO 08 HD1205HR1 Rek</vt:lpstr>
      <vt:lpstr>SO 08 HD1205HR1 Pol</vt:lpstr>
      <vt:lpstr>SO 09 HD1205N2B KL</vt:lpstr>
      <vt:lpstr>SO 09 HD1205N2B Rek</vt:lpstr>
      <vt:lpstr>SO 09 HD1205N2B Pol</vt:lpstr>
      <vt:lpstr>SO04-06+10 HD1205ZTI2 KL</vt:lpstr>
      <vt:lpstr>SO04-06+10 HD1205ZTI2 Rek</vt:lpstr>
      <vt:lpstr>SO04-06+10 HD1205ZTI2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01-03 HD1205N1C Pol'!Názvy_tisku</vt:lpstr>
      <vt:lpstr>'SO 01-03 HD1205N1C Rek'!Názvy_tisku</vt:lpstr>
      <vt:lpstr>'SO 08 HD1205ESI1 Pol'!Názvy_tisku</vt:lpstr>
      <vt:lpstr>'SO 08 HD1205ESI1 Rek'!Názvy_tisku</vt:lpstr>
      <vt:lpstr>'SO 08 HD1205EZS1 Pol'!Názvy_tisku</vt:lpstr>
      <vt:lpstr>'SO 08 HD1205EZS1 Rek'!Názvy_tisku</vt:lpstr>
      <vt:lpstr>'SO 08 HD1205HR1 Pol'!Názvy_tisku</vt:lpstr>
      <vt:lpstr>'SO 08 HD1205HR1 Rek'!Názvy_tisku</vt:lpstr>
      <vt:lpstr>'SO 09 HD1205N2B Pol'!Názvy_tisku</vt:lpstr>
      <vt:lpstr>'SO 09 HD1205N2B Rek'!Názvy_tisku</vt:lpstr>
      <vt:lpstr>'SO04-06+10 HD1205ZTI2 Pol'!Názvy_tisku</vt:lpstr>
      <vt:lpstr>'SO04-06+10 HD1205ZTI2 Rek'!Názvy_tisku</vt:lpstr>
      <vt:lpstr>Stavba!Objednatel</vt:lpstr>
      <vt:lpstr>Stavba!Objekt</vt:lpstr>
      <vt:lpstr>'SO 01-03 HD1205N1C KL'!Oblast_tisku</vt:lpstr>
      <vt:lpstr>'SO 01-03 HD1205N1C Pol'!Oblast_tisku</vt:lpstr>
      <vt:lpstr>'SO 01-03 HD1205N1C Rek'!Oblast_tisku</vt:lpstr>
      <vt:lpstr>'SO 08 HD1205ESI1 KL'!Oblast_tisku</vt:lpstr>
      <vt:lpstr>'SO 08 HD1205ESI1 Pol'!Oblast_tisku</vt:lpstr>
      <vt:lpstr>'SO 08 HD1205ESI1 Rek'!Oblast_tisku</vt:lpstr>
      <vt:lpstr>'SO 08 HD1205EZS1 KL'!Oblast_tisku</vt:lpstr>
      <vt:lpstr>'SO 08 HD1205EZS1 Pol'!Oblast_tisku</vt:lpstr>
      <vt:lpstr>'SO 08 HD1205EZS1 Rek'!Oblast_tisku</vt:lpstr>
      <vt:lpstr>'SO 08 HD1205HR1 KL'!Oblast_tisku</vt:lpstr>
      <vt:lpstr>'SO 08 HD1205HR1 Pol'!Oblast_tisku</vt:lpstr>
      <vt:lpstr>'SO 08 HD1205HR1 Rek'!Oblast_tisku</vt:lpstr>
      <vt:lpstr>'SO 09 HD1205N2B KL'!Oblast_tisku</vt:lpstr>
      <vt:lpstr>'SO 09 HD1205N2B Pol'!Oblast_tisku</vt:lpstr>
      <vt:lpstr>'SO 09 HD1205N2B Rek'!Oblast_tisku</vt:lpstr>
      <vt:lpstr>'SO04-06+10 HD1205ZTI2 KL'!Oblast_tisku</vt:lpstr>
      <vt:lpstr>'SO04-06+10 HD1205ZTI2 Pol'!Oblast_tisku</vt:lpstr>
      <vt:lpstr>'SO04-06+10 HD1205ZTI2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Igor</cp:lastModifiedBy>
  <dcterms:created xsi:type="dcterms:W3CDTF">2020-11-06T14:13:04Z</dcterms:created>
  <dcterms:modified xsi:type="dcterms:W3CDTF">2020-11-06T14:15:56Z</dcterms:modified>
</cp:coreProperties>
</file>